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codeName="ThisWorkbook" defaultThemeVersion="124226"/>
  <mc:AlternateContent xmlns:mc="http://schemas.openxmlformats.org/markup-compatibility/2006">
    <mc:Choice Requires="x15">
      <x15ac:absPath xmlns:x15ac="http://schemas.microsoft.com/office/spreadsheetml/2010/11/ac" url="/Volumes/Myron Mac Mini/Users/myron/Desktop/Websites/South Jersey Port/"/>
    </mc:Choice>
  </mc:AlternateContent>
  <xr:revisionPtr revIDLastSave="0" documentId="8_{67B42F64-B2FA-BA4E-B97D-D80939B5E677}" xr6:coauthVersionLast="47" xr6:coauthVersionMax="47" xr10:uidLastSave="{00000000-0000-0000-0000-000000000000}"/>
  <bookViews>
    <workbookView xWindow="0" yWindow="500" windowWidth="23260" windowHeight="12580" tabRatio="984" firstSheet="2" activeTab="13" xr2:uid="{00000000-000D-0000-FFFF-FFFF00000000}"/>
  </bookViews>
  <sheets>
    <sheet name="Summary&amp;ChangeControl" sheetId="28" r:id="rId1"/>
    <sheet name="SystemAdmin" sheetId="35" r:id="rId2"/>
    <sheet name="Gate " sheetId="5" r:id="rId3"/>
    <sheet name="General Cargo" sheetId="53" r:id="rId4"/>
    <sheet name="Vessel Ops" sheetId="3" r:id="rId5"/>
    <sheet name="Rail" sheetId="7" r:id="rId6"/>
    <sheet name="Yard" sheetId="44" r:id="rId7"/>
    <sheet name="Web Portal" sheetId="31" r:id="rId8"/>
    <sheet name="EDI" sheetId="27" r:id="rId9"/>
    <sheet name="Interfaces" sheetId="51" r:id="rId10"/>
    <sheet name="Billing" sheetId="36" r:id="rId11"/>
    <sheet name="Technology" sheetId="9" state="hidden" r:id="rId12"/>
    <sheet name="Reports" sheetId="50" r:id="rId13"/>
    <sheet name="Technical" sheetId="47" r:id="rId14"/>
  </sheets>
  <definedNames>
    <definedName name="_xlnm._FilterDatabase" localSheetId="2" hidden="1">'Gate '!$A$1:$H$65</definedName>
    <definedName name="_xlnm._FilterDatabase" localSheetId="3" hidden="1">'General Cargo'!$A$3:$F$48</definedName>
    <definedName name="_xlnm._FilterDatabase" localSheetId="1" hidden="1">SystemAdmin!$A$1:$H$38</definedName>
    <definedName name="_xlnm._FilterDatabase" localSheetId="11" hidden="1">Technology!$A$2:$U$259</definedName>
    <definedName name="_xlnm.Print_Area" localSheetId="10">Billing!$A$1:$H$82</definedName>
    <definedName name="_xlnm.Print_Area" localSheetId="8">EDI!$A$1:$H$78</definedName>
    <definedName name="_xlnm.Print_Area" localSheetId="2">'Gate '!$A$1:$H$65</definedName>
    <definedName name="_xlnm.Print_Area" localSheetId="3">'General Cargo'!$A$1:$G$50</definedName>
    <definedName name="_xlnm.Print_Area" localSheetId="9">Interfaces!$A$1:$H$33</definedName>
    <definedName name="_xlnm.Print_Area" localSheetId="5">Rail!$A$1:$H$22</definedName>
    <definedName name="_xlnm.Print_Area" localSheetId="12">Reports!$A$1:$H$49</definedName>
    <definedName name="_xlnm.Print_Area" localSheetId="0">'Summary&amp;ChangeControl'!$A$1:$C$29</definedName>
    <definedName name="_xlnm.Print_Area" localSheetId="1">SystemAdmin!$A$1:$H$38</definedName>
    <definedName name="_xlnm.Print_Area" localSheetId="13">Technical!$A$1:$H$51</definedName>
    <definedName name="_xlnm.Print_Area" localSheetId="4">'Vessel Ops'!$A$1:$H$23</definedName>
    <definedName name="_xlnm.Print_Area" localSheetId="7">'Web Portal'!$A$1:$H$31</definedName>
    <definedName name="_xlnm.Print_Area" localSheetId="6">Yard!$A$1:$H$25</definedName>
    <definedName name="_xlnm.Print_Titles" localSheetId="10">Billing!$3:$3</definedName>
    <definedName name="_xlnm.Print_Titles" localSheetId="8">EDI!$3:$3</definedName>
    <definedName name="_xlnm.Print_Titles" localSheetId="2">'Gate '!$3:$3</definedName>
    <definedName name="_xlnm.Print_Titles" localSheetId="9">Interfaces!$3:$3</definedName>
    <definedName name="_xlnm.Print_Titles" localSheetId="5">Rail!$3:$3</definedName>
    <definedName name="_xlnm.Print_Titles" localSheetId="12">Reports!$3:$3</definedName>
    <definedName name="_xlnm.Print_Titles" localSheetId="1">SystemAdmin!$3:$3</definedName>
    <definedName name="_xlnm.Print_Titles" localSheetId="13">Technical!$3:$3</definedName>
    <definedName name="_xlnm.Print_Titles" localSheetId="4">'Vessel Ops'!$3:$3</definedName>
    <definedName name="_xlnm.Print_Titles" localSheetId="7">'Web Portal'!$3:$3</definedName>
    <definedName name="_xlnm.Print_Titles" localSheetId="6">Yard!$3:$3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8" l="1"/>
  <c r="C14" i="28"/>
  <c r="C13" i="28"/>
  <c r="C12" i="28"/>
  <c r="C11" i="28"/>
  <c r="C10" i="28"/>
  <c r="C9" i="28"/>
  <c r="C8" i="28"/>
  <c r="C7" i="28"/>
  <c r="C5" i="28"/>
  <c r="C6" i="28"/>
  <c r="C4" i="28"/>
  <c r="A5" i="50"/>
  <c r="A6" i="50" s="1"/>
  <c r="A7" i="50" s="1"/>
  <c r="A8" i="50" s="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6" i="51"/>
  <c r="A7" i="51" s="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5" i="53"/>
  <c r="A6" i="53" s="1"/>
  <c r="A7" i="53" s="1"/>
  <c r="A8" i="53" s="1"/>
  <c r="A9" i="53" s="1"/>
  <c r="A10" i="53" s="1"/>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5" i="47"/>
  <c r="A6" i="47" s="1"/>
  <c r="A7" i="47" s="1"/>
  <c r="A8" i="47" s="1"/>
  <c r="A9" i="47" s="1"/>
  <c r="A10" i="47" s="1"/>
  <c r="A11" i="47" s="1"/>
  <c r="A12" i="47" s="1"/>
  <c r="A13" i="47" s="1"/>
  <c r="A14" i="47" s="1"/>
  <c r="A15" i="47" s="1"/>
  <c r="A16" i="47" s="1"/>
  <c r="A17" i="47" s="1"/>
  <c r="A18" i="47" s="1"/>
  <c r="A19" i="47" s="1"/>
  <c r="A20" i="47" s="1"/>
  <c r="A21" i="47" s="1"/>
  <c r="A22" i="47" s="1"/>
  <c r="A23" i="47" s="1"/>
  <c r="A24" i="47" s="1"/>
  <c r="A25" i="47" s="1"/>
  <c r="A26" i="47" s="1"/>
  <c r="A27" i="47" s="1"/>
  <c r="A28" i="47" s="1"/>
  <c r="A29" i="47" s="1"/>
  <c r="A5" i="3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5" i="35"/>
  <c r="A6" i="35" s="1"/>
  <c r="A7" i="35" s="1"/>
  <c r="A8" i="35" s="1"/>
  <c r="A9" i="35" s="1"/>
  <c r="A10" i="35" s="1"/>
  <c r="A11" i="35" s="1"/>
  <c r="A12" i="35" s="1"/>
  <c r="A13" i="35" s="1"/>
  <c r="A14" i="35" s="1"/>
  <c r="A15" i="35" s="1"/>
  <c r="A16" i="35" s="1"/>
  <c r="A17" i="35" s="1"/>
  <c r="A18" i="35" s="1"/>
  <c r="A19" i="35" s="1"/>
  <c r="A20" i="35" s="1"/>
  <c r="A21" i="35" s="1"/>
  <c r="A22" i="35" s="1"/>
  <c r="A5" i="7"/>
  <c r="A6" i="7"/>
  <c r="A7" i="7" s="1"/>
  <c r="A8" i="7" s="1"/>
  <c r="A9" i="7" s="1"/>
  <c r="A10" i="7" s="1"/>
  <c r="A11" i="7" s="1"/>
  <c r="A12" i="7" s="1"/>
  <c r="A13" i="7" s="1"/>
  <c r="A14" i="7" s="1"/>
  <c r="A15" i="7" s="1"/>
  <c r="A16" i="7" s="1"/>
  <c r="A17" i="7" s="1"/>
  <c r="A18" i="7" s="1"/>
  <c r="A19" i="7" s="1"/>
  <c r="A20" i="7" s="1"/>
  <c r="A21" i="7" s="1"/>
  <c r="A22" i="7" s="1"/>
  <c r="Q3" i="9"/>
  <c r="R3" i="9"/>
  <c r="S3" i="9"/>
  <c r="T3" i="9"/>
  <c r="U3" i="9"/>
  <c r="Q4" i="9"/>
  <c r="R4" i="9"/>
  <c r="S4" i="9"/>
  <c r="T4" i="9"/>
  <c r="U4" i="9"/>
  <c r="Q5" i="9"/>
  <c r="R5" i="9"/>
  <c r="S5" i="9"/>
  <c r="T5" i="9"/>
  <c r="U5" i="9"/>
  <c r="Q6" i="9"/>
  <c r="R6" i="9"/>
  <c r="S6" i="9"/>
  <c r="T6" i="9"/>
  <c r="U6" i="9"/>
  <c r="Q7" i="9"/>
  <c r="R7" i="9"/>
  <c r="S7" i="9"/>
  <c r="T7" i="9"/>
  <c r="U7" i="9"/>
  <c r="Q8" i="9"/>
  <c r="R8" i="9"/>
  <c r="S8" i="9"/>
  <c r="T8" i="9"/>
  <c r="U8" i="9"/>
  <c r="Q9" i="9"/>
  <c r="R9" i="9"/>
  <c r="S9" i="9"/>
  <c r="T9" i="9"/>
  <c r="U9" i="9"/>
  <c r="Q10" i="9"/>
  <c r="R10" i="9"/>
  <c r="S10" i="9"/>
  <c r="T10" i="9"/>
  <c r="U10" i="9"/>
  <c r="Q11" i="9"/>
  <c r="R11" i="9"/>
  <c r="S11" i="9"/>
  <c r="T11" i="9"/>
  <c r="U11" i="9"/>
  <c r="Q12" i="9"/>
  <c r="R12" i="9"/>
  <c r="S12" i="9"/>
  <c r="T12" i="9"/>
  <c r="U12" i="9"/>
  <c r="Q13" i="9"/>
  <c r="R13" i="9"/>
  <c r="S13" i="9"/>
  <c r="T13" i="9"/>
  <c r="U13" i="9"/>
  <c r="Q14" i="9"/>
  <c r="R14" i="9"/>
  <c r="S14" i="9"/>
  <c r="T14" i="9"/>
  <c r="U14" i="9"/>
  <c r="Q15" i="9"/>
  <c r="R15" i="9"/>
  <c r="S15" i="9"/>
  <c r="T15" i="9"/>
  <c r="U15" i="9"/>
  <c r="Q16" i="9"/>
  <c r="R16" i="9"/>
  <c r="S16" i="9"/>
  <c r="T16" i="9"/>
  <c r="U16" i="9"/>
  <c r="Q17" i="9"/>
  <c r="R17" i="9"/>
  <c r="S17" i="9"/>
  <c r="T17" i="9"/>
  <c r="U17" i="9"/>
  <c r="Q18" i="9"/>
  <c r="R18" i="9"/>
  <c r="S18" i="9"/>
  <c r="T18" i="9"/>
  <c r="U18" i="9"/>
  <c r="Q19" i="9"/>
  <c r="R19" i="9"/>
  <c r="S19" i="9"/>
  <c r="T19" i="9"/>
  <c r="U19" i="9"/>
  <c r="Q20" i="9"/>
  <c r="R20" i="9"/>
  <c r="S20" i="9"/>
  <c r="T20" i="9"/>
  <c r="U20" i="9"/>
  <c r="Q21" i="9"/>
  <c r="R21" i="9"/>
  <c r="S21" i="9"/>
  <c r="T21" i="9"/>
  <c r="U21" i="9"/>
  <c r="Q22" i="9"/>
  <c r="R22" i="9"/>
  <c r="S22" i="9"/>
  <c r="T22" i="9"/>
  <c r="U22" i="9"/>
  <c r="Q23" i="9"/>
  <c r="R23" i="9"/>
  <c r="S23" i="9"/>
  <c r="T23" i="9"/>
  <c r="U23" i="9"/>
  <c r="Q24" i="9"/>
  <c r="R24" i="9"/>
  <c r="S24" i="9"/>
  <c r="T24" i="9"/>
  <c r="U24" i="9"/>
  <c r="Q25" i="9"/>
  <c r="R25" i="9"/>
  <c r="S25" i="9"/>
  <c r="T25" i="9"/>
  <c r="U25" i="9"/>
  <c r="Q26" i="9"/>
  <c r="R26" i="9"/>
  <c r="S26" i="9"/>
  <c r="T26" i="9"/>
  <c r="U26" i="9"/>
  <c r="Q27" i="9"/>
  <c r="R27" i="9"/>
  <c r="S27" i="9"/>
  <c r="T27" i="9"/>
  <c r="U27" i="9"/>
  <c r="Q28" i="9"/>
  <c r="R28" i="9"/>
  <c r="S28" i="9"/>
  <c r="T28" i="9"/>
  <c r="U28" i="9"/>
  <c r="Q29" i="9"/>
  <c r="R29" i="9"/>
  <c r="S29" i="9"/>
  <c r="T29" i="9"/>
  <c r="U29" i="9"/>
  <c r="Q30" i="9"/>
  <c r="R30" i="9"/>
  <c r="S30" i="9"/>
  <c r="T30" i="9"/>
  <c r="U30" i="9"/>
  <c r="Q31" i="9"/>
  <c r="R31" i="9"/>
  <c r="S31" i="9"/>
  <c r="T31" i="9"/>
  <c r="U31" i="9"/>
  <c r="Q32" i="9"/>
  <c r="R32" i="9"/>
  <c r="S32" i="9"/>
  <c r="T32" i="9"/>
  <c r="U32" i="9"/>
  <c r="Q33" i="9"/>
  <c r="R33" i="9"/>
  <c r="S33" i="9"/>
  <c r="T33" i="9"/>
  <c r="U33" i="9"/>
  <c r="Q34" i="9"/>
  <c r="R34" i="9"/>
  <c r="S34" i="9"/>
  <c r="T34" i="9"/>
  <c r="U34" i="9"/>
  <c r="Q35" i="9"/>
  <c r="R35" i="9"/>
  <c r="S35" i="9"/>
  <c r="T35" i="9"/>
  <c r="U35" i="9"/>
  <c r="Q36" i="9"/>
  <c r="R36" i="9"/>
  <c r="S36" i="9"/>
  <c r="T36" i="9"/>
  <c r="U36" i="9"/>
  <c r="Q37" i="9"/>
  <c r="R37" i="9"/>
  <c r="S37" i="9"/>
  <c r="T37" i="9"/>
  <c r="U37" i="9"/>
  <c r="Q38" i="9"/>
  <c r="R38" i="9"/>
  <c r="S38" i="9"/>
  <c r="T38" i="9"/>
  <c r="U38" i="9"/>
  <c r="Q39" i="9"/>
  <c r="R39" i="9"/>
  <c r="S39" i="9"/>
  <c r="T39" i="9"/>
  <c r="U39" i="9"/>
  <c r="Q40" i="9"/>
  <c r="R40" i="9"/>
  <c r="S40" i="9"/>
  <c r="T40" i="9"/>
  <c r="U40" i="9"/>
  <c r="Q41" i="9"/>
  <c r="R41" i="9"/>
  <c r="S41" i="9"/>
  <c r="T41" i="9"/>
  <c r="U41" i="9"/>
  <c r="Q42" i="9"/>
  <c r="R42" i="9"/>
  <c r="S42" i="9"/>
  <c r="T42" i="9"/>
  <c r="U42" i="9"/>
  <c r="Q43" i="9"/>
  <c r="R43" i="9"/>
  <c r="S43" i="9"/>
  <c r="T43" i="9"/>
  <c r="U43" i="9"/>
  <c r="Q44" i="9"/>
  <c r="R44" i="9"/>
  <c r="S44" i="9"/>
  <c r="T44" i="9"/>
  <c r="U44" i="9"/>
  <c r="Q45" i="9"/>
  <c r="R45" i="9"/>
  <c r="S45" i="9"/>
  <c r="T45" i="9"/>
  <c r="U45" i="9"/>
  <c r="Q46" i="9"/>
  <c r="R46" i="9"/>
  <c r="S46" i="9"/>
  <c r="T46" i="9"/>
  <c r="U46" i="9"/>
  <c r="Q47" i="9"/>
  <c r="R47" i="9"/>
  <c r="S47" i="9"/>
  <c r="T47" i="9"/>
  <c r="U47" i="9"/>
  <c r="Q48" i="9"/>
  <c r="R48" i="9"/>
  <c r="S48" i="9"/>
  <c r="T48" i="9"/>
  <c r="U48" i="9"/>
  <c r="Q49" i="9"/>
  <c r="R49" i="9"/>
  <c r="S49" i="9"/>
  <c r="T49" i="9"/>
  <c r="U49" i="9"/>
  <c r="Q50" i="9"/>
  <c r="R50" i="9"/>
  <c r="S50" i="9"/>
  <c r="T50" i="9"/>
  <c r="U50" i="9"/>
  <c r="Q51" i="9"/>
  <c r="R51" i="9"/>
  <c r="S51" i="9"/>
  <c r="T51" i="9"/>
  <c r="U51" i="9"/>
  <c r="Q52" i="9"/>
  <c r="R52" i="9"/>
  <c r="S52" i="9"/>
  <c r="T52" i="9"/>
  <c r="U52" i="9"/>
  <c r="Q53" i="9"/>
  <c r="R53" i="9"/>
  <c r="S53" i="9"/>
  <c r="T53" i="9"/>
  <c r="U53" i="9"/>
  <c r="Q54" i="9"/>
  <c r="R54" i="9"/>
  <c r="S54" i="9"/>
  <c r="T54" i="9"/>
  <c r="U54" i="9"/>
  <c r="Q55" i="9"/>
  <c r="R55" i="9"/>
  <c r="S55" i="9"/>
  <c r="T55" i="9"/>
  <c r="U55" i="9"/>
  <c r="Q56" i="9"/>
  <c r="R56" i="9"/>
  <c r="S56" i="9"/>
  <c r="T56" i="9"/>
  <c r="U56" i="9"/>
  <c r="Q57" i="9"/>
  <c r="R57" i="9"/>
  <c r="S57" i="9"/>
  <c r="T57" i="9"/>
  <c r="U57" i="9"/>
  <c r="Q58" i="9"/>
  <c r="R58" i="9"/>
  <c r="S58" i="9"/>
  <c r="T58" i="9"/>
  <c r="U58" i="9"/>
  <c r="Q59" i="9"/>
  <c r="R59" i="9"/>
  <c r="S59" i="9"/>
  <c r="T59" i="9"/>
  <c r="U59" i="9"/>
  <c r="Q60" i="9"/>
  <c r="R60" i="9"/>
  <c r="S60" i="9"/>
  <c r="T60" i="9"/>
  <c r="U60" i="9"/>
  <c r="Q61" i="9"/>
  <c r="R61" i="9"/>
  <c r="S61" i="9"/>
  <c r="T61" i="9"/>
  <c r="U61" i="9"/>
  <c r="Q62" i="9"/>
  <c r="R62" i="9"/>
  <c r="S62" i="9"/>
  <c r="T62" i="9"/>
  <c r="U62" i="9"/>
  <c r="Q63" i="9"/>
  <c r="R63" i="9"/>
  <c r="S63" i="9"/>
  <c r="T63" i="9"/>
  <c r="U63" i="9"/>
  <c r="Q64" i="9"/>
  <c r="R64" i="9"/>
  <c r="S64" i="9"/>
  <c r="T64" i="9"/>
  <c r="U64" i="9"/>
  <c r="Q65" i="9"/>
  <c r="R65" i="9"/>
  <c r="S65" i="9"/>
  <c r="T65" i="9"/>
  <c r="U65" i="9"/>
  <c r="Q66" i="9"/>
  <c r="R66" i="9"/>
  <c r="S66" i="9"/>
  <c r="T66" i="9"/>
  <c r="U66" i="9"/>
  <c r="Q67" i="9"/>
  <c r="R67" i="9"/>
  <c r="S67" i="9"/>
  <c r="T67" i="9"/>
  <c r="U67" i="9"/>
  <c r="Q68" i="9"/>
  <c r="R68" i="9"/>
  <c r="S68" i="9"/>
  <c r="T68" i="9"/>
  <c r="U68" i="9"/>
  <c r="Q69" i="9"/>
  <c r="R69" i="9"/>
  <c r="S69" i="9"/>
  <c r="T69" i="9"/>
  <c r="U69" i="9"/>
  <c r="Q70" i="9"/>
  <c r="R70" i="9"/>
  <c r="S70" i="9"/>
  <c r="T70" i="9"/>
  <c r="U70" i="9"/>
  <c r="Q71" i="9"/>
  <c r="R71" i="9"/>
  <c r="S71" i="9"/>
  <c r="T71" i="9"/>
  <c r="U71" i="9"/>
  <c r="Q72" i="9"/>
  <c r="R72" i="9"/>
  <c r="S72" i="9"/>
  <c r="T72" i="9"/>
  <c r="U72" i="9"/>
  <c r="Q73" i="9"/>
  <c r="R73" i="9"/>
  <c r="S73" i="9"/>
  <c r="T73" i="9"/>
  <c r="U73" i="9"/>
  <c r="Q74" i="9"/>
  <c r="R74" i="9"/>
  <c r="S74" i="9"/>
  <c r="T74" i="9"/>
  <c r="U74" i="9"/>
  <c r="Q75" i="9"/>
  <c r="R75" i="9"/>
  <c r="S75" i="9"/>
  <c r="T75" i="9"/>
  <c r="U75" i="9"/>
  <c r="Q76" i="9"/>
  <c r="R76" i="9"/>
  <c r="S76" i="9"/>
  <c r="T76" i="9"/>
  <c r="U76" i="9"/>
  <c r="Q77" i="9"/>
  <c r="R77" i="9"/>
  <c r="S77" i="9"/>
  <c r="T77" i="9"/>
  <c r="U77" i="9"/>
  <c r="Q78" i="9"/>
  <c r="R78" i="9"/>
  <c r="S78" i="9"/>
  <c r="T78" i="9"/>
  <c r="U78" i="9"/>
  <c r="Q79" i="9"/>
  <c r="R79" i="9"/>
  <c r="S79" i="9"/>
  <c r="T79" i="9"/>
  <c r="U79" i="9"/>
  <c r="Q80" i="9"/>
  <c r="R80" i="9"/>
  <c r="S80" i="9"/>
  <c r="T80" i="9"/>
  <c r="U80" i="9"/>
  <c r="Q81" i="9"/>
  <c r="R81" i="9"/>
  <c r="S81" i="9"/>
  <c r="T81" i="9"/>
  <c r="U81" i="9"/>
  <c r="Q82" i="9"/>
  <c r="R82" i="9"/>
  <c r="S82" i="9"/>
  <c r="T82" i="9"/>
  <c r="U82" i="9"/>
  <c r="Q83" i="9"/>
  <c r="R83" i="9"/>
  <c r="S83" i="9"/>
  <c r="T83" i="9"/>
  <c r="U83" i="9"/>
  <c r="Q84" i="9"/>
  <c r="R84" i="9"/>
  <c r="S84" i="9"/>
  <c r="T84" i="9"/>
  <c r="U84" i="9"/>
  <c r="Q85" i="9"/>
  <c r="R85" i="9"/>
  <c r="S85" i="9"/>
  <c r="T85" i="9"/>
  <c r="U85" i="9"/>
  <c r="Q86" i="9"/>
  <c r="R86" i="9"/>
  <c r="S86" i="9"/>
  <c r="T86" i="9"/>
  <c r="U86" i="9"/>
  <c r="Q87" i="9"/>
  <c r="R87" i="9"/>
  <c r="S87" i="9"/>
  <c r="T87" i="9"/>
  <c r="U87" i="9"/>
  <c r="Q88" i="9"/>
  <c r="R88" i="9"/>
  <c r="S88" i="9"/>
  <c r="T88" i="9"/>
  <c r="U88" i="9"/>
  <c r="Q89" i="9"/>
  <c r="R89" i="9"/>
  <c r="S89" i="9"/>
  <c r="T89" i="9"/>
  <c r="U89" i="9"/>
  <c r="Q90" i="9"/>
  <c r="R90" i="9"/>
  <c r="S90" i="9"/>
  <c r="T90" i="9"/>
  <c r="U90" i="9"/>
  <c r="Q91" i="9"/>
  <c r="R91" i="9"/>
  <c r="S91" i="9"/>
  <c r="T91" i="9"/>
  <c r="U91" i="9"/>
  <c r="Q92" i="9"/>
  <c r="R92" i="9"/>
  <c r="S92" i="9"/>
  <c r="T92" i="9"/>
  <c r="U92" i="9"/>
  <c r="Q93" i="9"/>
  <c r="R93" i="9"/>
  <c r="S93" i="9"/>
  <c r="T93" i="9"/>
  <c r="U93" i="9"/>
  <c r="Q94" i="9"/>
  <c r="R94" i="9"/>
  <c r="S94" i="9"/>
  <c r="T94" i="9"/>
  <c r="U94" i="9"/>
  <c r="Q95" i="9"/>
  <c r="R95" i="9"/>
  <c r="S95" i="9"/>
  <c r="T95" i="9"/>
  <c r="U95" i="9"/>
  <c r="Q96" i="9"/>
  <c r="R96" i="9"/>
  <c r="S96" i="9"/>
  <c r="T96" i="9"/>
  <c r="U96" i="9"/>
  <c r="Q97" i="9"/>
  <c r="R97" i="9"/>
  <c r="S97" i="9"/>
  <c r="T97" i="9"/>
  <c r="U97" i="9"/>
  <c r="Q98" i="9"/>
  <c r="R98" i="9"/>
  <c r="S98" i="9"/>
  <c r="T98" i="9"/>
  <c r="U98" i="9"/>
  <c r="Q99" i="9"/>
  <c r="R99" i="9"/>
  <c r="S99" i="9"/>
  <c r="T99" i="9"/>
  <c r="U99" i="9"/>
  <c r="Q100" i="9"/>
  <c r="R100" i="9"/>
  <c r="S100" i="9"/>
  <c r="T100" i="9"/>
  <c r="U100" i="9"/>
  <c r="Q101" i="9"/>
  <c r="R101" i="9"/>
  <c r="S101" i="9"/>
  <c r="T101" i="9"/>
  <c r="U101" i="9"/>
  <c r="Q102" i="9"/>
  <c r="R102" i="9"/>
  <c r="S102" i="9"/>
  <c r="T102" i="9"/>
  <c r="U102" i="9"/>
  <c r="Q103" i="9"/>
  <c r="R103" i="9"/>
  <c r="S103" i="9"/>
  <c r="T103" i="9"/>
  <c r="U103" i="9"/>
  <c r="Q104" i="9"/>
  <c r="R104" i="9"/>
  <c r="S104" i="9"/>
  <c r="T104" i="9"/>
  <c r="U104" i="9"/>
  <c r="Q105" i="9"/>
  <c r="R105" i="9"/>
  <c r="S105" i="9"/>
  <c r="T105" i="9"/>
  <c r="U105" i="9"/>
  <c r="Q106" i="9"/>
  <c r="R106" i="9"/>
  <c r="S106" i="9"/>
  <c r="T106" i="9"/>
  <c r="U106" i="9"/>
  <c r="Q107" i="9"/>
  <c r="R107" i="9"/>
  <c r="S107" i="9"/>
  <c r="T107" i="9"/>
  <c r="U107" i="9"/>
  <c r="Q108" i="9"/>
  <c r="R108" i="9"/>
  <c r="S108" i="9"/>
  <c r="T108" i="9"/>
  <c r="U108" i="9"/>
  <c r="Q109" i="9"/>
  <c r="R109" i="9"/>
  <c r="S109" i="9"/>
  <c r="T109" i="9"/>
  <c r="U109" i="9"/>
  <c r="Q110" i="9"/>
  <c r="R110" i="9"/>
  <c r="S110" i="9"/>
  <c r="T110" i="9"/>
  <c r="U110" i="9"/>
  <c r="Q111" i="9"/>
  <c r="R111" i="9"/>
  <c r="S111" i="9"/>
  <c r="T111" i="9"/>
  <c r="U111" i="9"/>
  <c r="Q112" i="9"/>
  <c r="R112" i="9"/>
  <c r="S112" i="9"/>
  <c r="T112" i="9"/>
  <c r="U112" i="9"/>
  <c r="Q113" i="9"/>
  <c r="R113" i="9"/>
  <c r="S113" i="9"/>
  <c r="T113" i="9"/>
  <c r="U113" i="9"/>
  <c r="Q114" i="9"/>
  <c r="R114" i="9"/>
  <c r="S114" i="9"/>
  <c r="T114" i="9"/>
  <c r="U114" i="9"/>
  <c r="Q115" i="9"/>
  <c r="R115" i="9"/>
  <c r="S115" i="9"/>
  <c r="T115" i="9"/>
  <c r="U115" i="9"/>
  <c r="Q116" i="9"/>
  <c r="R116" i="9"/>
  <c r="S116" i="9"/>
  <c r="T116" i="9"/>
  <c r="U116" i="9"/>
  <c r="Q117" i="9"/>
  <c r="R117" i="9"/>
  <c r="S117" i="9"/>
  <c r="T117" i="9"/>
  <c r="U117" i="9"/>
  <c r="Q118" i="9"/>
  <c r="R118" i="9"/>
  <c r="S118" i="9"/>
  <c r="T118" i="9"/>
  <c r="U118" i="9"/>
  <c r="Q119" i="9"/>
  <c r="R119" i="9"/>
  <c r="S119" i="9"/>
  <c r="T119" i="9"/>
  <c r="U119" i="9"/>
  <c r="Q120" i="9"/>
  <c r="R120" i="9"/>
  <c r="S120" i="9"/>
  <c r="T120" i="9"/>
  <c r="U120" i="9"/>
  <c r="Q121" i="9"/>
  <c r="R121" i="9"/>
  <c r="S121" i="9"/>
  <c r="T121" i="9"/>
  <c r="U121" i="9"/>
  <c r="Q122" i="9"/>
  <c r="R122" i="9"/>
  <c r="S122" i="9"/>
  <c r="T122" i="9"/>
  <c r="U122" i="9"/>
  <c r="Q123" i="9"/>
  <c r="R123" i="9"/>
  <c r="S123" i="9"/>
  <c r="T123" i="9"/>
  <c r="U123" i="9"/>
  <c r="Q124" i="9"/>
  <c r="R124" i="9"/>
  <c r="S124" i="9"/>
  <c r="T124" i="9"/>
  <c r="U124" i="9"/>
  <c r="Q125" i="9"/>
  <c r="R125" i="9"/>
  <c r="S125" i="9"/>
  <c r="T125" i="9"/>
  <c r="U125" i="9"/>
  <c r="Q126" i="9"/>
  <c r="R126" i="9"/>
  <c r="S126" i="9"/>
  <c r="T126" i="9"/>
  <c r="U126" i="9"/>
  <c r="Q127" i="9"/>
  <c r="R127" i="9"/>
  <c r="S127" i="9"/>
  <c r="T127" i="9"/>
  <c r="U127" i="9"/>
  <c r="Q128" i="9"/>
  <c r="R128" i="9"/>
  <c r="S128" i="9"/>
  <c r="T128" i="9"/>
  <c r="U128" i="9"/>
  <c r="Q129" i="9"/>
  <c r="R129" i="9"/>
  <c r="S129" i="9"/>
  <c r="T129" i="9"/>
  <c r="U129" i="9"/>
  <c r="Q130" i="9"/>
  <c r="R130" i="9"/>
  <c r="S130" i="9"/>
  <c r="T130" i="9"/>
  <c r="U130" i="9"/>
  <c r="Q131" i="9"/>
  <c r="R131" i="9"/>
  <c r="S131" i="9"/>
  <c r="T131" i="9"/>
  <c r="U131" i="9"/>
  <c r="Q132" i="9"/>
  <c r="R132" i="9"/>
  <c r="S132" i="9"/>
  <c r="T132" i="9"/>
  <c r="U132" i="9"/>
  <c r="Q133" i="9"/>
  <c r="R133" i="9"/>
  <c r="S133" i="9"/>
  <c r="T133" i="9"/>
  <c r="U133" i="9"/>
  <c r="Q134" i="9"/>
  <c r="R134" i="9"/>
  <c r="S134" i="9"/>
  <c r="T134" i="9"/>
  <c r="U134" i="9"/>
  <c r="Q135" i="9"/>
  <c r="R135" i="9"/>
  <c r="S135" i="9"/>
  <c r="T135" i="9"/>
  <c r="U135" i="9"/>
  <c r="Q136" i="9"/>
  <c r="R136" i="9"/>
  <c r="S136" i="9"/>
  <c r="T136" i="9"/>
  <c r="U136" i="9"/>
  <c r="Q137" i="9"/>
  <c r="R137" i="9"/>
  <c r="S137" i="9"/>
  <c r="T137" i="9"/>
  <c r="U137" i="9"/>
  <c r="Q138" i="9"/>
  <c r="R138" i="9"/>
  <c r="S138" i="9"/>
  <c r="T138" i="9"/>
  <c r="U138" i="9"/>
  <c r="Q139" i="9"/>
  <c r="R139" i="9"/>
  <c r="S139" i="9"/>
  <c r="T139" i="9"/>
  <c r="U139" i="9"/>
  <c r="Q140" i="9"/>
  <c r="R140" i="9"/>
  <c r="S140" i="9"/>
  <c r="T140" i="9"/>
  <c r="U140" i="9"/>
  <c r="Q141" i="9"/>
  <c r="R141" i="9"/>
  <c r="S141" i="9"/>
  <c r="T141" i="9"/>
  <c r="U141" i="9"/>
  <c r="Q142" i="9"/>
  <c r="R142" i="9"/>
  <c r="S142" i="9"/>
  <c r="T142" i="9"/>
  <c r="U142" i="9"/>
  <c r="Q143" i="9"/>
  <c r="R143" i="9"/>
  <c r="S143" i="9"/>
  <c r="T143" i="9"/>
  <c r="U143" i="9"/>
  <c r="Q144" i="9"/>
  <c r="R144" i="9"/>
  <c r="S144" i="9"/>
  <c r="T144" i="9"/>
  <c r="U144" i="9"/>
  <c r="Q145" i="9"/>
  <c r="R145" i="9"/>
  <c r="S145" i="9"/>
  <c r="T145" i="9"/>
  <c r="U145" i="9"/>
  <c r="Q146" i="9"/>
  <c r="R146" i="9"/>
  <c r="S146" i="9"/>
  <c r="T146" i="9"/>
  <c r="U146" i="9"/>
  <c r="Q147" i="9"/>
  <c r="R147" i="9"/>
  <c r="S147" i="9"/>
  <c r="T147" i="9"/>
  <c r="U147" i="9"/>
  <c r="Q148" i="9"/>
  <c r="R148" i="9"/>
  <c r="S148" i="9"/>
  <c r="T148" i="9"/>
  <c r="U148" i="9"/>
  <c r="Q149" i="9"/>
  <c r="R149" i="9"/>
  <c r="S149" i="9"/>
  <c r="T149" i="9"/>
  <c r="U149" i="9"/>
  <c r="Q150" i="9"/>
  <c r="R150" i="9"/>
  <c r="S150" i="9"/>
  <c r="T150" i="9"/>
  <c r="U150" i="9"/>
  <c r="Q151" i="9"/>
  <c r="R151" i="9"/>
  <c r="S151" i="9"/>
  <c r="T151" i="9"/>
  <c r="U151" i="9"/>
  <c r="Q152" i="9"/>
  <c r="R152" i="9"/>
  <c r="S152" i="9"/>
  <c r="T152" i="9"/>
  <c r="U152" i="9"/>
  <c r="Q153" i="9"/>
  <c r="R153" i="9"/>
  <c r="S153" i="9"/>
  <c r="T153" i="9"/>
  <c r="U153" i="9"/>
  <c r="Q154" i="9"/>
  <c r="R154" i="9"/>
  <c r="S154" i="9"/>
  <c r="T154" i="9"/>
  <c r="U154" i="9"/>
  <c r="Q155" i="9"/>
  <c r="R155" i="9"/>
  <c r="S155" i="9"/>
  <c r="T155" i="9"/>
  <c r="U155" i="9"/>
  <c r="Q156" i="9"/>
  <c r="R156" i="9"/>
  <c r="S156" i="9"/>
  <c r="T156" i="9"/>
  <c r="U156" i="9"/>
  <c r="Q157" i="9"/>
  <c r="R157" i="9"/>
  <c r="S157" i="9"/>
  <c r="T157" i="9"/>
  <c r="U157" i="9"/>
  <c r="Q158" i="9"/>
  <c r="R158" i="9"/>
  <c r="S158" i="9"/>
  <c r="T158" i="9"/>
  <c r="U158" i="9"/>
  <c r="Q159" i="9"/>
  <c r="R159" i="9"/>
  <c r="S159" i="9"/>
  <c r="T159" i="9"/>
  <c r="U159" i="9"/>
  <c r="Q160" i="9"/>
  <c r="R160" i="9"/>
  <c r="S160" i="9"/>
  <c r="T160" i="9"/>
  <c r="U160" i="9"/>
  <c r="Q161" i="9"/>
  <c r="R161" i="9"/>
  <c r="S161" i="9"/>
  <c r="T161" i="9"/>
  <c r="U161" i="9"/>
  <c r="Q162" i="9"/>
  <c r="R162" i="9"/>
  <c r="S162" i="9"/>
  <c r="T162" i="9"/>
  <c r="U162" i="9"/>
  <c r="Q163" i="9"/>
  <c r="R163" i="9"/>
  <c r="S163" i="9"/>
  <c r="T163" i="9"/>
  <c r="U163" i="9"/>
  <c r="Q164" i="9"/>
  <c r="R164" i="9"/>
  <c r="S164" i="9"/>
  <c r="T164" i="9"/>
  <c r="U164" i="9"/>
  <c r="Q165" i="9"/>
  <c r="R165" i="9"/>
  <c r="S165" i="9"/>
  <c r="T165" i="9"/>
  <c r="U165" i="9"/>
  <c r="Q166" i="9"/>
  <c r="R166" i="9"/>
  <c r="S166" i="9"/>
  <c r="T166" i="9"/>
  <c r="U166" i="9"/>
  <c r="Q167" i="9"/>
  <c r="R167" i="9"/>
  <c r="S167" i="9"/>
  <c r="T167" i="9"/>
  <c r="U167" i="9"/>
  <c r="Q168" i="9"/>
  <c r="R168" i="9"/>
  <c r="S168" i="9"/>
  <c r="T168" i="9"/>
  <c r="U168" i="9"/>
  <c r="Q169" i="9"/>
  <c r="R169" i="9"/>
  <c r="S169" i="9"/>
  <c r="T169" i="9"/>
  <c r="U169" i="9"/>
  <c r="Q170" i="9"/>
  <c r="R170" i="9"/>
  <c r="S170" i="9"/>
  <c r="T170" i="9"/>
  <c r="U170" i="9"/>
  <c r="Q171" i="9"/>
  <c r="R171" i="9"/>
  <c r="S171" i="9"/>
  <c r="T171" i="9"/>
  <c r="U171" i="9"/>
  <c r="Q172" i="9"/>
  <c r="R172" i="9"/>
  <c r="S172" i="9"/>
  <c r="T172" i="9"/>
  <c r="U172" i="9"/>
  <c r="Q173" i="9"/>
  <c r="R173" i="9"/>
  <c r="S173" i="9"/>
  <c r="T173" i="9"/>
  <c r="U173" i="9"/>
  <c r="Q174" i="9"/>
  <c r="R174" i="9"/>
  <c r="S174" i="9"/>
  <c r="T174" i="9"/>
  <c r="U174" i="9"/>
  <c r="Q175" i="9"/>
  <c r="R175" i="9"/>
  <c r="S175" i="9"/>
  <c r="T175" i="9"/>
  <c r="U175" i="9"/>
  <c r="Q176" i="9"/>
  <c r="R176" i="9"/>
  <c r="S176" i="9"/>
  <c r="T176" i="9"/>
  <c r="U176" i="9"/>
  <c r="Q177" i="9"/>
  <c r="R177" i="9"/>
  <c r="S177" i="9"/>
  <c r="T177" i="9"/>
  <c r="U177" i="9"/>
  <c r="Q178" i="9"/>
  <c r="R178" i="9"/>
  <c r="S178" i="9"/>
  <c r="T178" i="9"/>
  <c r="U178" i="9"/>
  <c r="Q179" i="9"/>
  <c r="R179" i="9"/>
  <c r="S179" i="9"/>
  <c r="T179" i="9"/>
  <c r="U179" i="9"/>
  <c r="Q180" i="9"/>
  <c r="R180" i="9"/>
  <c r="S180" i="9"/>
  <c r="T180" i="9"/>
  <c r="U180" i="9"/>
  <c r="Q181" i="9"/>
  <c r="R181" i="9"/>
  <c r="S181" i="9"/>
  <c r="T181" i="9"/>
  <c r="U181" i="9"/>
  <c r="Q182" i="9"/>
  <c r="R182" i="9"/>
  <c r="S182" i="9"/>
  <c r="T182" i="9"/>
  <c r="U182" i="9"/>
  <c r="Q183" i="9"/>
  <c r="R183" i="9"/>
  <c r="S183" i="9"/>
  <c r="T183" i="9"/>
  <c r="U183" i="9"/>
  <c r="Q184" i="9"/>
  <c r="R184" i="9"/>
  <c r="S184" i="9"/>
  <c r="T184" i="9"/>
  <c r="U184" i="9"/>
  <c r="Q185" i="9"/>
  <c r="R185" i="9"/>
  <c r="S185" i="9"/>
  <c r="T185" i="9"/>
  <c r="U185" i="9"/>
  <c r="Q186" i="9"/>
  <c r="R186" i="9"/>
  <c r="S186" i="9"/>
  <c r="T186" i="9"/>
  <c r="U186" i="9"/>
  <c r="Q187" i="9"/>
  <c r="R187" i="9"/>
  <c r="S187" i="9"/>
  <c r="T187" i="9"/>
  <c r="U187" i="9"/>
  <c r="Q188" i="9"/>
  <c r="R188" i="9"/>
  <c r="S188" i="9"/>
  <c r="T188" i="9"/>
  <c r="U188" i="9"/>
  <c r="Q189" i="9"/>
  <c r="R189" i="9"/>
  <c r="S189" i="9"/>
  <c r="T189" i="9"/>
  <c r="U189" i="9"/>
  <c r="Q190" i="9"/>
  <c r="R190" i="9"/>
  <c r="S190" i="9"/>
  <c r="T190" i="9"/>
  <c r="U190" i="9"/>
  <c r="Q191" i="9"/>
  <c r="R191" i="9"/>
  <c r="S191" i="9"/>
  <c r="T191" i="9"/>
  <c r="U191" i="9"/>
  <c r="Q192" i="9"/>
  <c r="R192" i="9"/>
  <c r="S192" i="9"/>
  <c r="T192" i="9"/>
  <c r="U192" i="9"/>
  <c r="Q193" i="9"/>
  <c r="R193" i="9"/>
  <c r="S193" i="9"/>
  <c r="T193" i="9"/>
  <c r="U193" i="9"/>
  <c r="Q194" i="9"/>
  <c r="R194" i="9"/>
  <c r="S194" i="9"/>
  <c r="T194" i="9"/>
  <c r="U194" i="9"/>
  <c r="Q195" i="9"/>
  <c r="R195" i="9"/>
  <c r="S195" i="9"/>
  <c r="T195" i="9"/>
  <c r="U195" i="9"/>
  <c r="Q196" i="9"/>
  <c r="R196" i="9"/>
  <c r="S196" i="9"/>
  <c r="T196" i="9"/>
  <c r="U196" i="9"/>
  <c r="Q197" i="9"/>
  <c r="R197" i="9"/>
  <c r="S197" i="9"/>
  <c r="T197" i="9"/>
  <c r="U197" i="9"/>
  <c r="Q198" i="9"/>
  <c r="R198" i="9"/>
  <c r="S198" i="9"/>
  <c r="T198" i="9"/>
  <c r="U198" i="9"/>
  <c r="Q199" i="9"/>
  <c r="R199" i="9"/>
  <c r="S199" i="9"/>
  <c r="T199" i="9"/>
  <c r="U199" i="9"/>
  <c r="Q200" i="9"/>
  <c r="R200" i="9"/>
  <c r="S200" i="9"/>
  <c r="T200" i="9"/>
  <c r="U200" i="9"/>
  <c r="Q201" i="9"/>
  <c r="R201" i="9"/>
  <c r="S201" i="9"/>
  <c r="T201" i="9"/>
  <c r="U201" i="9"/>
  <c r="Q202" i="9"/>
  <c r="R202" i="9"/>
  <c r="S202" i="9"/>
  <c r="T202" i="9"/>
  <c r="U202" i="9"/>
  <c r="Q203" i="9"/>
  <c r="R203" i="9"/>
  <c r="S203" i="9"/>
  <c r="T203" i="9"/>
  <c r="U203" i="9"/>
  <c r="Q204" i="9"/>
  <c r="R204" i="9"/>
  <c r="S204" i="9"/>
  <c r="T204" i="9"/>
  <c r="U204" i="9"/>
  <c r="Q205" i="9"/>
  <c r="R205" i="9"/>
  <c r="S205" i="9"/>
  <c r="T205" i="9"/>
  <c r="U205" i="9"/>
  <c r="Q206" i="9"/>
  <c r="R206" i="9"/>
  <c r="S206" i="9"/>
  <c r="T206" i="9"/>
  <c r="U206" i="9"/>
  <c r="Q207" i="9"/>
  <c r="R207" i="9"/>
  <c r="S207" i="9"/>
  <c r="T207" i="9"/>
  <c r="U207" i="9"/>
  <c r="Q208" i="9"/>
  <c r="R208" i="9"/>
  <c r="S208" i="9"/>
  <c r="T208" i="9"/>
  <c r="U208" i="9"/>
  <c r="Q209" i="9"/>
  <c r="R209" i="9"/>
  <c r="S209" i="9"/>
  <c r="T209" i="9"/>
  <c r="U209" i="9"/>
  <c r="Q210" i="9"/>
  <c r="R210" i="9"/>
  <c r="S210" i="9"/>
  <c r="T210" i="9"/>
  <c r="U210" i="9"/>
  <c r="Q211" i="9"/>
  <c r="R211" i="9"/>
  <c r="S211" i="9"/>
  <c r="T211" i="9"/>
  <c r="U211" i="9"/>
  <c r="Q212" i="9"/>
  <c r="R212" i="9"/>
  <c r="S212" i="9"/>
  <c r="T212" i="9"/>
  <c r="U212" i="9"/>
  <c r="Q213" i="9"/>
  <c r="R213" i="9"/>
  <c r="S213" i="9"/>
  <c r="T213" i="9"/>
  <c r="U213" i="9"/>
  <c r="Q214" i="9"/>
  <c r="R214" i="9"/>
  <c r="S214" i="9"/>
  <c r="T214" i="9"/>
  <c r="U214" i="9"/>
  <c r="Q215" i="9"/>
  <c r="R215" i="9"/>
  <c r="S215" i="9"/>
  <c r="T215" i="9"/>
  <c r="U215" i="9"/>
  <c r="Q216" i="9"/>
  <c r="R216" i="9"/>
  <c r="S216" i="9"/>
  <c r="T216" i="9"/>
  <c r="U216" i="9"/>
  <c r="Q217" i="9"/>
  <c r="R217" i="9"/>
  <c r="S217" i="9"/>
  <c r="T217" i="9"/>
  <c r="U217" i="9"/>
  <c r="Q218" i="9"/>
  <c r="R218" i="9"/>
  <c r="S218" i="9"/>
  <c r="T218" i="9"/>
  <c r="U218" i="9"/>
  <c r="Q219" i="9"/>
  <c r="R219" i="9"/>
  <c r="S219" i="9"/>
  <c r="T219" i="9"/>
  <c r="U219" i="9"/>
  <c r="Q220" i="9"/>
  <c r="R220" i="9"/>
  <c r="S220" i="9"/>
  <c r="T220" i="9"/>
  <c r="U220" i="9"/>
  <c r="Q221" i="9"/>
  <c r="R221" i="9"/>
  <c r="S221" i="9"/>
  <c r="T221" i="9"/>
  <c r="U221" i="9"/>
  <c r="Q222" i="9"/>
  <c r="R222" i="9"/>
  <c r="S222" i="9"/>
  <c r="T222" i="9"/>
  <c r="U222" i="9"/>
  <c r="Q223" i="9"/>
  <c r="R223" i="9"/>
  <c r="S223" i="9"/>
  <c r="T223" i="9"/>
  <c r="U223" i="9"/>
  <c r="Q224" i="9"/>
  <c r="R224" i="9"/>
  <c r="S224" i="9"/>
  <c r="T224" i="9"/>
  <c r="U224" i="9"/>
  <c r="Q225" i="9"/>
  <c r="R225" i="9"/>
  <c r="S225" i="9"/>
  <c r="T225" i="9"/>
  <c r="U225" i="9"/>
  <c r="Q226" i="9"/>
  <c r="R226" i="9"/>
  <c r="S226" i="9"/>
  <c r="T226" i="9"/>
  <c r="U226" i="9"/>
  <c r="Q227" i="9"/>
  <c r="R227" i="9"/>
  <c r="S227" i="9"/>
  <c r="T227" i="9"/>
  <c r="U227" i="9"/>
  <c r="Q228" i="9"/>
  <c r="R228" i="9"/>
  <c r="S228" i="9"/>
  <c r="T228" i="9"/>
  <c r="U228" i="9"/>
  <c r="Q229" i="9"/>
  <c r="R229" i="9"/>
  <c r="S229" i="9"/>
  <c r="T229" i="9"/>
  <c r="U229" i="9"/>
  <c r="Q230" i="9"/>
  <c r="R230" i="9"/>
  <c r="S230" i="9"/>
  <c r="T230" i="9"/>
  <c r="U230" i="9"/>
  <c r="Q231" i="9"/>
  <c r="R231" i="9"/>
  <c r="S231" i="9"/>
  <c r="T231" i="9"/>
  <c r="U231" i="9"/>
  <c r="Q232" i="9"/>
  <c r="R232" i="9"/>
  <c r="S232" i="9"/>
  <c r="T232" i="9"/>
  <c r="U232" i="9"/>
  <c r="Q233" i="9"/>
  <c r="R233" i="9"/>
  <c r="S233" i="9"/>
  <c r="T233" i="9"/>
  <c r="U233" i="9"/>
  <c r="Q234" i="9"/>
  <c r="R234" i="9"/>
  <c r="S234" i="9"/>
  <c r="T234" i="9"/>
  <c r="U234" i="9"/>
  <c r="Q235" i="9"/>
  <c r="R235" i="9"/>
  <c r="S235" i="9"/>
  <c r="T235" i="9"/>
  <c r="U235" i="9"/>
  <c r="Q236" i="9"/>
  <c r="R236" i="9"/>
  <c r="S236" i="9"/>
  <c r="T236" i="9"/>
  <c r="U236" i="9"/>
  <c r="Q237" i="9"/>
  <c r="R237" i="9"/>
  <c r="S237" i="9"/>
  <c r="T237" i="9"/>
  <c r="U237" i="9"/>
  <c r="Q238" i="9"/>
  <c r="R238" i="9"/>
  <c r="S238" i="9"/>
  <c r="T238" i="9"/>
  <c r="U238" i="9"/>
  <c r="Q239" i="9"/>
  <c r="R239" i="9"/>
  <c r="S239" i="9"/>
  <c r="T239" i="9"/>
  <c r="U239" i="9"/>
  <c r="Q240" i="9"/>
  <c r="R240" i="9"/>
  <c r="S240" i="9"/>
  <c r="T240" i="9"/>
  <c r="U240" i="9"/>
  <c r="Q241" i="9"/>
  <c r="R241" i="9"/>
  <c r="S241" i="9"/>
  <c r="T241" i="9"/>
  <c r="U241" i="9"/>
  <c r="Q242" i="9"/>
  <c r="R242" i="9"/>
  <c r="S242" i="9"/>
  <c r="T242" i="9"/>
  <c r="U242" i="9"/>
  <c r="Q243" i="9"/>
  <c r="R243" i="9"/>
  <c r="S243" i="9"/>
  <c r="T243" i="9"/>
  <c r="U243" i="9"/>
  <c r="Q244" i="9"/>
  <c r="R244" i="9"/>
  <c r="S244" i="9"/>
  <c r="T244" i="9"/>
  <c r="U244" i="9"/>
  <c r="Q245" i="9"/>
  <c r="R245" i="9"/>
  <c r="S245" i="9"/>
  <c r="T245" i="9"/>
  <c r="U245" i="9"/>
  <c r="Q246" i="9"/>
  <c r="R246" i="9"/>
  <c r="S246" i="9"/>
  <c r="T246" i="9"/>
  <c r="U246" i="9"/>
  <c r="Q247" i="9"/>
  <c r="R247" i="9"/>
  <c r="S247" i="9"/>
  <c r="T247" i="9"/>
  <c r="U247" i="9"/>
  <c r="Q248" i="9"/>
  <c r="R248" i="9"/>
  <c r="S248" i="9"/>
  <c r="T248" i="9"/>
  <c r="U248" i="9"/>
  <c r="Q249" i="9"/>
  <c r="R249" i="9"/>
  <c r="S249" i="9"/>
  <c r="T249" i="9"/>
  <c r="U249" i="9"/>
  <c r="Q250" i="9"/>
  <c r="R250" i="9"/>
  <c r="S250" i="9"/>
  <c r="T250" i="9"/>
  <c r="U250" i="9"/>
  <c r="Q251" i="9"/>
  <c r="R251" i="9"/>
  <c r="S251" i="9"/>
  <c r="T251" i="9"/>
  <c r="U251" i="9"/>
  <c r="Q252" i="9"/>
  <c r="R252" i="9"/>
  <c r="S252" i="9"/>
  <c r="T252" i="9"/>
  <c r="U252" i="9"/>
  <c r="Q253" i="9"/>
  <c r="R253" i="9"/>
  <c r="S253" i="9"/>
  <c r="T253" i="9"/>
  <c r="U253" i="9"/>
  <c r="G254" i="9"/>
  <c r="H254" i="9"/>
  <c r="I254" i="9"/>
  <c r="J254" i="9"/>
  <c r="K254" i="9"/>
  <c r="L254" i="9"/>
  <c r="M254" i="9"/>
  <c r="N254" i="9"/>
  <c r="O254" i="9"/>
  <c r="P254" i="9"/>
  <c r="G255" i="9"/>
  <c r="H255" i="9"/>
  <c r="I255" i="9"/>
  <c r="J255" i="9"/>
  <c r="K255" i="9"/>
  <c r="L255" i="9"/>
  <c r="L259" i="9" s="1"/>
  <c r="M255" i="9"/>
  <c r="M259" i="9" s="1"/>
  <c r="N255" i="9"/>
  <c r="N259" i="9" s="1"/>
  <c r="O255" i="9"/>
  <c r="P255" i="9"/>
  <c r="P259" i="9" s="1"/>
  <c r="A5" i="36"/>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6" i="27"/>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5" i="44"/>
  <c r="A6" i="44" s="1"/>
  <c r="A7" i="44" s="1"/>
  <c r="A8" i="44" s="1"/>
  <c r="A9" i="44" s="1"/>
  <c r="A10" i="44" s="1"/>
  <c r="A11" i="44" s="1"/>
  <c r="A12" i="44" s="1"/>
  <c r="A13" i="44" s="1"/>
  <c r="A14" i="44" s="1"/>
  <c r="A15" i="44" s="1"/>
  <c r="A16" i="44" s="1"/>
  <c r="A17" i="44" s="1"/>
  <c r="A18" i="44" s="1"/>
  <c r="A19" i="44" s="1"/>
  <c r="A20" i="44" s="1"/>
  <c r="A21" i="44" s="1"/>
  <c r="A5" i="3"/>
  <c r="A6" i="3" s="1"/>
  <c r="A7" i="3" s="1"/>
  <c r="A8" i="3" s="1"/>
  <c r="A9" i="3" s="1"/>
  <c r="A10" i="3" s="1"/>
  <c r="A11" i="3" s="1"/>
  <c r="A12" i="3" s="1"/>
  <c r="A13" i="3" s="1"/>
  <c r="A14" i="3" s="1"/>
  <c r="A15" i="3" s="1"/>
  <c r="A16" i="3" s="1"/>
  <c r="A17" i="3" s="1"/>
  <c r="A18" i="3" s="1"/>
  <c r="A19" i="3" s="1"/>
  <c r="A20" i="3" s="1"/>
  <c r="A21" i="3" s="1"/>
  <c r="A22" i="3" s="1"/>
  <c r="A23" i="3" s="1"/>
  <c r="A5" i="28"/>
  <c r="A6" i="28" s="1"/>
  <c r="A7" i="28" s="1"/>
  <c r="A8" i="28" s="1"/>
  <c r="A9" i="28" s="1"/>
  <c r="A10" i="28" s="1"/>
  <c r="A11" i="28" s="1"/>
  <c r="A12" i="28" s="1"/>
  <c r="A13" i="28" s="1"/>
  <c r="A14" i="28" s="1"/>
  <c r="A15" i="28" s="1"/>
  <c r="A22" i="44" l="1"/>
  <c r="A23" i="44" s="1"/>
  <c r="A24" i="44" s="1"/>
  <c r="A25" i="44" s="1"/>
  <c r="P256" i="9"/>
  <c r="P257" i="9" s="1"/>
  <c r="A23" i="35"/>
  <c r="A24" i="35" s="1"/>
  <c r="A25" i="35" s="1"/>
  <c r="A26" i="35" s="1"/>
  <c r="A27" i="35" s="1"/>
  <c r="A28" i="35" s="1"/>
  <c r="A29" i="35" s="1"/>
  <c r="A30" i="35" s="1"/>
  <c r="A31" i="35" s="1"/>
  <c r="A32" i="35" s="1"/>
  <c r="A33" i="35" s="1"/>
  <c r="A34" i="35" s="1"/>
  <c r="A35" i="35" s="1"/>
  <c r="A36" i="35" s="1"/>
  <c r="A37" i="35" s="1"/>
  <c r="A38" i="35" s="1"/>
  <c r="M256" i="9"/>
  <c r="M257" i="9" s="1"/>
  <c r="L256" i="9"/>
  <c r="L257" i="9" s="1"/>
  <c r="N256" i="9"/>
  <c r="N257" i="9" s="1"/>
  <c r="A35" i="36"/>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30" i="47"/>
  <c r="A31" i="47" s="1"/>
  <c r="A32" i="47" s="1"/>
  <c r="A33" i="47" s="1"/>
  <c r="A34" i="47" s="1"/>
  <c r="A35" i="47" s="1"/>
  <c r="A36" i="47" s="1"/>
  <c r="A37" i="47" s="1"/>
  <c r="A38" i="47" s="1"/>
  <c r="A39" i="47" s="1"/>
  <c r="A40" i="47" s="1"/>
  <c r="A41" i="47" s="1"/>
  <c r="A42" i="47" s="1"/>
  <c r="A43" i="47" s="1"/>
  <c r="A44" i="47" s="1"/>
  <c r="A45" i="47" s="1"/>
  <c r="A46" i="47" s="1"/>
  <c r="A47" i="47" s="1"/>
  <c r="A48" i="47" s="1"/>
  <c r="A49" i="47" s="1"/>
  <c r="A50" i="47" s="1"/>
  <c r="A51" i="47" s="1"/>
  <c r="C18" i="28"/>
  <c r="O256" i="9"/>
  <c r="O257" i="9" s="1"/>
  <c r="O259" i="9"/>
</calcChain>
</file>

<file path=xl/sharedStrings.xml><?xml version="1.0" encoding="utf-8"?>
<sst xmlns="http://schemas.openxmlformats.org/spreadsheetml/2006/main" count="2710" uniqueCount="871">
  <si>
    <t xml:space="preserve">Ability for remote user to access planning system to view reports.  </t>
  </si>
  <si>
    <t xml:space="preserve">Ability to capture and report counts of billable events.  </t>
  </si>
  <si>
    <t>Ability to process oversize dimensions electronically and manually.</t>
  </si>
  <si>
    <t>Process - Vessel Ops</t>
  </si>
  <si>
    <t>Process - Gate</t>
  </si>
  <si>
    <t>Process - Web Portal</t>
  </si>
  <si>
    <t>Process - Reports</t>
  </si>
  <si>
    <t>Process - Technical</t>
  </si>
  <si>
    <t xml:space="preserve">Process - EDI </t>
  </si>
  <si>
    <t xml:space="preserve">Ability to create configurable Exception Reporting  (i.e.: ability to select by field, sort by filed, summarize by field, etc.) </t>
  </si>
  <si>
    <t>Ability to set management authorization/approval for transactions overrides (ex. override Customs Release, remove equipment from system, etc.).</t>
  </si>
  <si>
    <t>Ability to create and edit gate error messages.</t>
  </si>
  <si>
    <t>Provides mechanism to manage trouble transactions.</t>
  </si>
  <si>
    <t>Ability to create Late Gate/To Come receipt for specific exports based on cargo type or Line</t>
  </si>
  <si>
    <t>Ability to configure what data fields print on the EIR.</t>
  </si>
  <si>
    <t>Ability to handle release orders for import pickup.</t>
  </si>
  <si>
    <t>Ability to track number of outside truckers in the yard by open gate passes or other method.</t>
  </si>
  <si>
    <r>
      <t xml:space="preserve">Provides </t>
    </r>
    <r>
      <rPr>
        <sz val="11"/>
        <rFont val="Calibri"/>
        <family val="2"/>
      </rPr>
      <t>Gate Transactions Reports (hourly, daily, weekly).</t>
    </r>
  </si>
  <si>
    <r>
      <t>Provides T</t>
    </r>
    <r>
      <rPr>
        <sz val="11"/>
        <rFont val="Calibri"/>
        <family val="2"/>
      </rPr>
      <t>erminal Performance Report</t>
    </r>
  </si>
  <si>
    <t xml:space="preserve">Ability to schedule report to run and be printed, faxed or emailed to one or more recipients on a scheduled basis. </t>
  </si>
  <si>
    <t>Ability to provide paperless EIR to truckers – through email, posted to web portal, or other method.</t>
  </si>
  <si>
    <t>Ability to set-up "favorites" screens for Customer Service to allocate what screens users can and cannot have access</t>
  </si>
  <si>
    <t xml:space="preserve">Ability to produce reports that track errors / trouble tickets and identify trends. </t>
  </si>
  <si>
    <t>Ability to configure messages for business logic rejections.</t>
  </si>
  <si>
    <t>Ability for external users to see banned trucks.</t>
  </si>
  <si>
    <t>Ability for external users to see banned drivers.</t>
  </si>
  <si>
    <t>Ability to capture measurements in metric or U.S.</t>
  </si>
  <si>
    <t xml:space="preserve">Does the system have the ability to automatically bring additional resources on-line to meet availability and performance requirements when system is under stress?  </t>
  </si>
  <si>
    <t>Y / N and how</t>
  </si>
  <si>
    <t xml:space="preserve">Describe how the system provides a secure solution and how in the event of an incident the system’s integrity is not jeopardized. </t>
  </si>
  <si>
    <t xml:space="preserve">Does the system provide a  suite of unit test cases to allow the user to test for functional and performance requirements.  </t>
  </si>
  <si>
    <t xml:space="preserve">Describe how the system promotes ease of maintenance and deployment.  (e.g. by using hot-swappable components).  </t>
  </si>
  <si>
    <t xml:space="preserve">How does vendor propose to address data archiving? </t>
  </si>
  <si>
    <t>Does system provide the ability to access control log and system user audit trail reports?</t>
  </si>
  <si>
    <t>Ability to limit audit trail data by User Type, only displaying data from screens/fields available to that user type.  Users with audit trail access should not be able to see data in the audit trail from functions that are not part of their user group.</t>
  </si>
  <si>
    <t>System documentation - Hard copy System User Manual available</t>
  </si>
  <si>
    <t>System documentation - On Line documentation and on line Help available</t>
  </si>
  <si>
    <t xml:space="preserve">Provide a recommended Disaster Recovery Plan including; a second site, a plan to declare a disaster and move to that second site, and the plan and all the procedures (notification, escalation, etc.).  </t>
  </si>
  <si>
    <t xml:space="preserve">Describe vendors help desk capabilities for first and second level support, problem determination, etc.  </t>
  </si>
  <si>
    <t>Ability to contact Help Desk by telephone, text and email.</t>
  </si>
  <si>
    <t xml:space="preserve">Describe the system interfaces, APIs, and services to integrate legacy and 3rd-party applications with the TOS.  Provide sample of documentation.  </t>
  </si>
  <si>
    <t>Describe how the system allows for a seamless deployment of new / additional components with minimal (or no) impact on the terminal operations.</t>
  </si>
  <si>
    <t xml:space="preserve">Ability to operate 24 x 7 with very limited down time.  System is expected to be available 99.9% of scheduled uptime  </t>
  </si>
  <si>
    <t xml:space="preserve">Provide a formal process for software change request, documentation, management, tracking, and release.  </t>
  </si>
  <si>
    <t xml:space="preserve">Ability to provide Release Management and Quality Assurance (QA) process that include functional testing, performance testing, and user testing.  </t>
  </si>
  <si>
    <t>Ability to configure passwords to be a minimum length and combination of letters, numbers, and symbols.</t>
  </si>
  <si>
    <t>Ability to de-activate User accounts for extended absence or cancellation of usage.</t>
  </si>
  <si>
    <t>Wireless communication devices use data encryption to prevent unauthorized system access.</t>
  </si>
  <si>
    <t>System supports Virtual Private Network (VPN) access for designated remote users.</t>
  </si>
  <si>
    <t>Describe preferred approach to full off site back-up and recovery capability. 
Daily and weekly backups required.</t>
  </si>
  <si>
    <t xml:space="preserve">Ability to email reports to one or more recipients. </t>
  </si>
  <si>
    <t xml:space="preserve">Ability to export "reports" to .CSV report files for eventual use with Excel, Access, etc. </t>
  </si>
  <si>
    <t xml:space="preserve">Ability to set-up repeated reports as "favorites" to simplify repeat use.  </t>
  </si>
  <si>
    <t xml:space="preserve">Ability to create summary level reports with the capability to drill down into details.   </t>
  </si>
  <si>
    <t>Ability to fax reports from within the system to one or more recipients.</t>
  </si>
  <si>
    <t xml:space="preserve">System provides a  very rich reporting capability.  System must have the ability to allow the system user to: select specific report types, select specific data fields to be displayed, sort by multiple fields, look at a report in summary or detail, report against all data fields maintained in the system. </t>
  </si>
  <si>
    <t>Ability to assign and control report access by User Groups/Types.</t>
  </si>
  <si>
    <t>Ability to produce reports on historical data.</t>
  </si>
  <si>
    <t xml:space="preserve">Ability to generate reports that include charts and graphs. </t>
  </si>
  <si>
    <t>Ability to configure reports to print on standard paper sizes including 8.5x11, 8.5x14, and 11x17.</t>
  </si>
  <si>
    <t>Ability to run all reports by time frames (hours, days, weeks, months, quarters, years).</t>
  </si>
  <si>
    <t>Ability to create common reports across multiple terminals (i.e. report available to all terminals or to designated terminals).</t>
  </si>
  <si>
    <t>Ability to provide on line feature specific help.</t>
  </si>
  <si>
    <t>Ability to break turn time report down from station to station starting at Security Gate, through every major transaction point until exiting the terminal including through by pass gate.</t>
  </si>
  <si>
    <t>Ability to provide reports on compliant trucks for Clean Truck program – recap and detail – by number of trucks by trucking company in each threshold category.</t>
  </si>
  <si>
    <t>Ability to open/close yard areas in the TOS based on safety concerns, vessel operations, maintenance, etc.</t>
  </si>
  <si>
    <t xml:space="preserve">Allow users to identify and pay demurrage or guarantee demurrage fees </t>
  </si>
  <si>
    <t>Provide capability for administrative users to change or waive charges.</t>
  </si>
  <si>
    <t>Ability to include or exclude holidays and non-working days in free time calculations.</t>
  </si>
  <si>
    <t>Ability to create User defined concise, consistent, configurable error messages.</t>
  </si>
  <si>
    <t>Ability to create user configurable holds as alert messages and stops such as “show on screen”, “print on ticket”, “full stop”, email, etc..</t>
  </si>
  <si>
    <t>Ability to provide confirmation  of delivery/receipt of EDI messages.</t>
  </si>
  <si>
    <t>Ability to generate yard shifts via EDI (ANSI 322).</t>
  </si>
  <si>
    <t>Ability to produce reports on Customs Holds by Hold type.</t>
  </si>
  <si>
    <t>Allow ports to be set as interchangeable ports for US Customs processing.</t>
  </si>
  <si>
    <t>Ability to convert Line or Trucker SCAC to/from internal  code.</t>
  </si>
  <si>
    <t>Ability to convert customer equipment size/type codes to/from internal size/type code and/or ISO size/type code.</t>
  </si>
  <si>
    <t>REPORTS</t>
  </si>
  <si>
    <t>TECHNICAL</t>
  </si>
  <si>
    <t>Ability to create Reports and export to Microsoft Excel, PDF, HTML</t>
  </si>
  <si>
    <t>WEB PORTAL</t>
  </si>
  <si>
    <t>Provide a display of the berth schedule, gangs and gang hours.</t>
  </si>
  <si>
    <t xml:space="preserve">Requires explanation from Vendor </t>
  </si>
  <si>
    <t>Turn Time Report - Day Shift, Night Shift, Daily Total, Weekly Total</t>
  </si>
  <si>
    <t>Turn Time for Deliver Imports Only - Day, Night, Daily, Weekly Totals</t>
  </si>
  <si>
    <t>Ability to generate outbound cargo availability message to Lines.</t>
  </si>
  <si>
    <t>Ability to generate inbound and outbound gate moves via EDI (ANSI 322).</t>
  </si>
  <si>
    <t>Ability to save reports to .pdf, Excel, Access or other file formats (from all modules).</t>
  </si>
  <si>
    <t>Must be able to maintain a vessel schedule.</t>
  </si>
  <si>
    <t>RAIL</t>
  </si>
  <si>
    <t>Ability to provide regular software / hardware maintenance (operating system patches/upgrades, database management, etc.) on a pre-set schedule and pre-tested before installation.</t>
  </si>
  <si>
    <t>Ability to provide all Release Processes with a proven roll back procedure in case of critical non-performance after upgrade/installation.</t>
  </si>
  <si>
    <t>Provide a fully functional test environment in which users can test and approve for acceptance new software releases.</t>
  </si>
  <si>
    <t>Each user is granted a unique User ID and password.</t>
  </si>
  <si>
    <t>Sensitive data (billing info, credit card number, etc.) is encrypted</t>
  </si>
  <si>
    <t>Require application users to be authenticated and have application permissions.</t>
  </si>
  <si>
    <t>Provide Help Desk problem recording, tracking, ageing, etc. tools and reports.</t>
  </si>
  <si>
    <t>Total Requirements Count ==&gt;</t>
  </si>
  <si>
    <t>Functional Areas</t>
  </si>
  <si>
    <t>Requirements Count</t>
  </si>
  <si>
    <t>Load Train - Must be able to complete the loading operation electronically or manually.</t>
  </si>
  <si>
    <t>Provides user configurable messaging/information for truckers based on transaction type, Line, operational process</t>
  </si>
  <si>
    <t>Manage the yard open times for vessel-empty release on booking by Line or container size/type</t>
  </si>
  <si>
    <t>Ability to capture billable events by Line or customer and calculate appropriate charges.</t>
  </si>
  <si>
    <t>Ability to provide User configurable reports for selection criteria, sort criteria, and summarization criteria.</t>
  </si>
  <si>
    <t>Ability to interface with TWIC “no fly” list of invalid / banned personnel.</t>
  </si>
  <si>
    <t>BILLING</t>
  </si>
  <si>
    <t>Must process demurrage receipts manually received at the trouble desk, or electronically with payment verification.</t>
  </si>
  <si>
    <t>Ability to capture General Ledger codes for each billable event.</t>
  </si>
  <si>
    <t>Ability to create terminal tariff for services in TOS.</t>
  </si>
  <si>
    <t>Ability to flag billable events as included or excluded in throughput rate by Line.</t>
  </si>
  <si>
    <t>Ability to produce monthly demurrage Over/Under report by Line.</t>
  </si>
  <si>
    <t>Performed By</t>
  </si>
  <si>
    <t>Ability to define User Groups for access to Dashboard data.</t>
  </si>
  <si>
    <t>Allows for field level security - inquiry only, update, or hide.</t>
  </si>
  <si>
    <t>Provides visibility to all gate transactions and current status, including ability to select viewing criteria.</t>
  </si>
  <si>
    <t>Provides external interface for Trucker to view trouble transactions</t>
  </si>
  <si>
    <t>Provides different levels of trouble transaction status like ‘warning’, ‘hold’ and some edit check on how to proceed with transaction.</t>
  </si>
  <si>
    <t>Ability to reprint gate tickets.</t>
  </si>
  <si>
    <t>Ability to automatically or manually block trucks from entering terminal by truck ID characteristics (truck age, etc.) - Clean Trucks Program.</t>
  </si>
  <si>
    <t>Ability to define yard handling equipment (type, number, etc.)</t>
  </si>
  <si>
    <t>Provides the terminal yard layout, block top and details views (2D)</t>
  </si>
  <si>
    <t>Ability to maintain booking tallies (count of equipment picked up against booking allocation).</t>
  </si>
  <si>
    <t>Ability to view and generate detailed reports on all dangerous cargo on terminal (Hazardous Yard Inventory and DGS Manifest for Vessel).</t>
  </si>
  <si>
    <t>Ability to search the system and display update history of various transactions within date/time ranges (audit trail).  Must include which fields were changed and changed from and changed to data.</t>
  </si>
  <si>
    <t>Ability to search the system and display unfiltered update history of various reference numbers within date/time ranges, including application source (User, EDI, etc.)</t>
  </si>
  <si>
    <t>Ability to create, maintain, and view scheduled auto job history for various date/time ranges.</t>
  </si>
  <si>
    <t>Ability for data to be exported to MS Excel, Access, or text file.</t>
  </si>
  <si>
    <t>System shows holds for each of the following categories: Customs, USDA, Freight, Demurrage, Carrier</t>
  </si>
  <si>
    <t>Allow users to identify and pay or guarantee tariff  fees for terminal services.</t>
  </si>
  <si>
    <t>Ability for system to provide a robust reporting function.</t>
  </si>
  <si>
    <t>Manages both ingates and outgates in the same application</t>
  </si>
  <si>
    <t>Other</t>
  </si>
  <si>
    <t>ESC, MTC, AND M21 TOS</t>
  </si>
  <si>
    <t>Provides mechanism to clear exit gate holds</t>
  </si>
  <si>
    <t>Allows users to manually confirm load moves</t>
  </si>
  <si>
    <t>Allows system to automatically confirm load moves</t>
  </si>
  <si>
    <t>access control systems</t>
  </si>
  <si>
    <t>Other vendors</t>
  </si>
  <si>
    <t>M&amp;R</t>
  </si>
  <si>
    <t>Voice</t>
  </si>
  <si>
    <t>VOIP</t>
  </si>
  <si>
    <t>PBX</t>
  </si>
  <si>
    <t>Public Phone</t>
  </si>
  <si>
    <t>Cell Phones (for terminal management)</t>
  </si>
  <si>
    <t>Computing</t>
  </si>
  <si>
    <t>Workstations</t>
  </si>
  <si>
    <t>Configurations</t>
  </si>
  <si>
    <t>Version Control</t>
  </si>
  <si>
    <t>Security</t>
  </si>
  <si>
    <t>Maintenance</t>
  </si>
  <si>
    <t>Training on Use</t>
  </si>
  <si>
    <t>Troubleshooting</t>
  </si>
  <si>
    <t>Repair</t>
  </si>
  <si>
    <t>Servers</t>
  </si>
  <si>
    <t>Office computing</t>
  </si>
  <si>
    <t>PCs</t>
  </si>
  <si>
    <t>Printers</t>
  </si>
  <si>
    <t>Copiers</t>
  </si>
  <si>
    <t>File Servers</t>
  </si>
  <si>
    <t>Feature exists but requires MAJOR enhancements or improvements</t>
  </si>
  <si>
    <t>Feature or Process or Capability exists but requires MINOR enhancements</t>
  </si>
  <si>
    <t>Feature or Process or Capability Meets Requirements</t>
  </si>
  <si>
    <t>Feature or Process or Capability Exceeds Requirements (Future Functionality)</t>
  </si>
  <si>
    <t>Hardware Installations</t>
  </si>
  <si>
    <t>Software Installations</t>
  </si>
  <si>
    <t>Computing Infrastructure</t>
  </si>
  <si>
    <t>Infrastructure Management</t>
  </si>
  <si>
    <t>Design and Planning</t>
  </si>
  <si>
    <t>Redundancy Planning</t>
  </si>
  <si>
    <t>Failover Capability Planning</t>
  </si>
  <si>
    <t>Failure Analysis</t>
  </si>
  <si>
    <t>Capacity Planning</t>
  </si>
  <si>
    <t>Performance Management</t>
  </si>
  <si>
    <t>Technology Acquisition</t>
  </si>
  <si>
    <t>Deployment Management</t>
  </si>
  <si>
    <t>Operations Management</t>
  </si>
  <si>
    <t>Business Continuity</t>
  </si>
  <si>
    <t>Disaster Recovery</t>
  </si>
  <si>
    <t>Monitoring Tools</t>
  </si>
  <si>
    <t>AC/HVAC/UPS Facilities</t>
  </si>
  <si>
    <t>Datacenter Environments/Locations</t>
  </si>
  <si>
    <t>Hardware Platforms</t>
  </si>
  <si>
    <t>Service delivery</t>
  </si>
  <si>
    <t>Network</t>
  </si>
  <si>
    <t>Wireless</t>
  </si>
  <si>
    <t>traditional 802.11 multiple access points</t>
  </si>
  <si>
    <t>vivato (are they out of business). Fewer access points</t>
  </si>
  <si>
    <t>composite mix (traditional and vivato)</t>
  </si>
  <si>
    <t>broadband wireless (dependancy on network coverage)</t>
  </si>
  <si>
    <t>software interface (regardless of vendor)</t>
  </si>
  <si>
    <t>RDT or MDT (in-vehicle computers)</t>
  </si>
  <si>
    <t>Internet</t>
  </si>
  <si>
    <t>Requirements Analysis</t>
  </si>
  <si>
    <t>Obtain Domain Names</t>
  </si>
  <si>
    <t>Setup Firewall Rules</t>
  </si>
  <si>
    <t>WAN / LAN</t>
  </si>
  <si>
    <t>in building</t>
  </si>
  <si>
    <t>phone location</t>
  </si>
  <si>
    <t>terminal automation</t>
  </si>
  <si>
    <t>where PCs will be</t>
  </si>
  <si>
    <t>security</t>
  </si>
  <si>
    <t>terminal cabling</t>
  </si>
  <si>
    <t>capital equipment</t>
  </si>
  <si>
    <t>gate equipment</t>
  </si>
  <si>
    <t>yard equipment</t>
  </si>
  <si>
    <t>wireless</t>
  </si>
  <si>
    <t xml:space="preserve">Provide a display of the vessel schedule </t>
  </si>
  <si>
    <t>Black Box/White Box Testing</t>
  </si>
  <si>
    <t>Capacity Planning Tools</t>
  </si>
  <si>
    <t>Suitable Operating Systems and Layered Software Infrastructure</t>
  </si>
  <si>
    <t>Release Management</t>
  </si>
  <si>
    <t>Obsolescence Planning</t>
  </si>
  <si>
    <t>Measurement and Analysis</t>
  </si>
  <si>
    <t>Establish Measurement Objectives</t>
  </si>
  <si>
    <t>Collect Data</t>
  </si>
  <si>
    <t>Provide Measurement Result</t>
  </si>
  <si>
    <t>Decision Analysis and Resolution</t>
  </si>
  <si>
    <t>Organizational Environment for Integration</t>
  </si>
  <si>
    <t>Provide Environment for Cross-Departmental Cooperation</t>
  </si>
  <si>
    <t>Manage people for cross-departmental cooperation</t>
  </si>
  <si>
    <t>Causal Analysis and Resolution</t>
  </si>
  <si>
    <t>Determine Cause of Defects</t>
  </si>
  <si>
    <t>Address Cause of Defects</t>
  </si>
  <si>
    <t>Software and Hardware Development</t>
  </si>
  <si>
    <t>Products</t>
  </si>
  <si>
    <t>Gate products</t>
  </si>
  <si>
    <t>Gate software</t>
  </si>
  <si>
    <t>Camera Yard Viewer Software</t>
  </si>
  <si>
    <t>Provides 3D terminal yard layout, block top and details views</t>
  </si>
  <si>
    <t>Process - Rail</t>
  </si>
  <si>
    <t>Date</t>
  </si>
  <si>
    <t>Change</t>
  </si>
  <si>
    <t>Area</t>
  </si>
  <si>
    <t>Feature or Process or Capability does not exist</t>
  </si>
  <si>
    <t>#</t>
  </si>
  <si>
    <t>Major Area</t>
  </si>
  <si>
    <t>Minor Area</t>
  </si>
  <si>
    <t>Sub Area</t>
  </si>
  <si>
    <t>Service Desk</t>
  </si>
  <si>
    <t>Problem Management</t>
  </si>
  <si>
    <t>Triage to functional area</t>
  </si>
  <si>
    <t>Root Cause Analysis</t>
  </si>
  <si>
    <t>Problem Trending</t>
  </si>
  <si>
    <t>Service failure reporting</t>
  </si>
  <si>
    <t>Incident Management</t>
  </si>
  <si>
    <t>24x7x365 Phone/Email response</t>
  </si>
  <si>
    <t>Issue Escalation and Notification</t>
  </si>
  <si>
    <t>Internal</t>
  </si>
  <si>
    <t>External</t>
  </si>
  <si>
    <t>Time based escalation</t>
  </si>
  <si>
    <t>Ability to define and maintain new vessels</t>
  </si>
  <si>
    <t>Ability to define trucking companies for the terminal</t>
  </si>
  <si>
    <t>Ability to define and maintain booking codes</t>
  </si>
  <si>
    <t>Ability to define and maintain commodity codes</t>
  </si>
  <si>
    <t>Ability to define and maintain demurrage group codes</t>
  </si>
  <si>
    <t>Ability to define and maintain IMDG classes</t>
  </si>
  <si>
    <t>Ability to define and maintain package codes</t>
  </si>
  <si>
    <t>Ability to define and maintain service types</t>
  </si>
  <si>
    <t>Ability to define and maintain Trouble categories</t>
  </si>
  <si>
    <t>Ability for User to create User-defined / ad hoc reports.</t>
  </si>
  <si>
    <t>F</t>
  </si>
  <si>
    <t>Provide an interface for the user to change his password</t>
  </si>
  <si>
    <t>System will automatically log the user out of the system after a period of inactivity.</t>
  </si>
  <si>
    <t>Allows for application level security</t>
  </si>
  <si>
    <t>Allows for menu level security</t>
  </si>
  <si>
    <t>Provides graphical view of actual operation working queues</t>
  </si>
  <si>
    <t>TECHNOLOGY ASSESSMENT AREAS AND CRITERIA</t>
    <phoneticPr fontId="3" type="noConversion"/>
  </si>
  <si>
    <t>EVERGREEN AND TOS (CPU / Paul &amp; Jack)</t>
    <phoneticPr fontId="3" type="noConversion"/>
  </si>
  <si>
    <t>Provides function to maintain edit checks against trucking company information - Ex expired insurance, owes per diem, equipment interchange agreement start / expire dates</t>
  </si>
  <si>
    <t>Customer initiated escalation</t>
  </si>
  <si>
    <t>Data entry into ticketing system</t>
  </si>
  <si>
    <t>Reference to knowledge base for common problems</t>
  </si>
  <si>
    <t>Determination of priorities and assignments</t>
  </si>
  <si>
    <t>Maintenance Window Scheduling</t>
  </si>
  <si>
    <t>Field Services</t>
  </si>
  <si>
    <t>Installations</t>
  </si>
  <si>
    <t>Moves, Adds and Changes</t>
  </si>
  <si>
    <t>Preventative Maintenance</t>
  </si>
  <si>
    <t>Weekly maintenance</t>
  </si>
  <si>
    <t>Verify wireless AP signals</t>
  </si>
  <si>
    <t>Provides levels of preplanning - general, specific and exact location</t>
  </si>
  <si>
    <t>RFID</t>
  </si>
  <si>
    <t>Rail</t>
  </si>
  <si>
    <t>eCommerce Strategy</t>
  </si>
  <si>
    <t>EDI</t>
  </si>
  <si>
    <t>Consulting</t>
  </si>
  <si>
    <t>Mapping</t>
  </si>
  <si>
    <t>Hosting</t>
  </si>
  <si>
    <t>Customs' Integration</t>
  </si>
  <si>
    <t>Web Products</t>
  </si>
  <si>
    <t>Development</t>
  </si>
  <si>
    <t>Support</t>
  </si>
  <si>
    <t>Monitor UTR RDTs</t>
  </si>
  <si>
    <t>Process Management</t>
  </si>
  <si>
    <t>Organizational Process Focus</t>
  </si>
  <si>
    <t>Define Cross-Organizational Relationships/Responsibilities</t>
  </si>
  <si>
    <t>Optimize Outsourcing Strategies</t>
  </si>
  <si>
    <t>Technology Acquisition Process</t>
  </si>
  <si>
    <t>Supplier Contract Management</t>
  </si>
  <si>
    <t>Organizational Process Definition</t>
  </si>
  <si>
    <t>Organizational Training</t>
  </si>
  <si>
    <t>Establish Organizational Training Capability</t>
  </si>
  <si>
    <t>Provide Training</t>
  </si>
  <si>
    <t>Establish Training Records</t>
  </si>
  <si>
    <t>Organizational Process Performance</t>
  </si>
  <si>
    <t>Select Process</t>
  </si>
  <si>
    <t>Establish Process Performance Measure</t>
  </si>
  <si>
    <t>Organizational Innovation and Deployment</t>
  </si>
  <si>
    <t>Select Improvements</t>
  </si>
  <si>
    <t>Deploy Improvements</t>
  </si>
  <si>
    <t>Engineering</t>
  </si>
  <si>
    <t>Requirements Management</t>
  </si>
  <si>
    <t>Manage Requirements Change</t>
  </si>
  <si>
    <t>Maintain Bi-Directional Traceability</t>
  </si>
  <si>
    <t>Requirements Development</t>
  </si>
  <si>
    <t>Develop Customer Requirements</t>
  </si>
  <si>
    <t>DELTA</t>
  </si>
  <si>
    <t>E1) Feature or Process or Capability does not exist</t>
  </si>
  <si>
    <t>E2) Feature exists but requires MAJOR enhancements or improvements</t>
  </si>
  <si>
    <t>E3) Feature or Process or Capability exists but requires MINOR enhancements</t>
  </si>
  <si>
    <t>E4) Feature or Process or Capability Meets Requirements</t>
  </si>
  <si>
    <t>E5) Feature or Process or Capability Exceeds Requirements (Future Functionality)</t>
  </si>
  <si>
    <t>M1) Feature or Process or Capability does not exist</t>
  </si>
  <si>
    <t>M2) Feature exists but requires MAJOR enhancements or improvements</t>
  </si>
  <si>
    <t>M3) Feature or Process or Capability exists but requires MINOR enhancements</t>
  </si>
  <si>
    <t>M4) Feature or Process or Capability Meets Requirements</t>
  </si>
  <si>
    <t>M5) Feature or Process or Capability Exceeds Requirements (Future Functionality)</t>
  </si>
  <si>
    <t>Allows for separate satellite gate activity from main yard activity - the system will recognize any satellite yards defined and allow those satellite yards to process ingate and outgate activity</t>
  </si>
  <si>
    <t>Camera Network Viewer Software</t>
  </si>
  <si>
    <t>smartLog</t>
  </si>
  <si>
    <t>ICT</t>
  </si>
  <si>
    <t>smartGate</t>
  </si>
  <si>
    <t>Gate hardware</t>
  </si>
  <si>
    <t>Gate Portals</t>
  </si>
  <si>
    <t>Yard Pedestals</t>
  </si>
  <si>
    <t>Cameras</t>
  </si>
  <si>
    <t>Off the Shelf Components</t>
  </si>
  <si>
    <t>Solution Design</t>
  </si>
  <si>
    <t>Manufacturing</t>
  </si>
  <si>
    <t>TOS products</t>
  </si>
  <si>
    <t>Container (CATOS)</t>
  </si>
  <si>
    <t>VoyagerTrack</t>
  </si>
  <si>
    <t>WebTams</t>
  </si>
  <si>
    <t>VRU</t>
  </si>
  <si>
    <t>Rail planning</t>
  </si>
  <si>
    <t>Processes UMLER rail car file to populate rail car stowage and weight configurations</t>
  </si>
  <si>
    <t>Allow users to get terminal specific information such as contact information, directions, local rules.</t>
  </si>
  <si>
    <t>Security Management</t>
  </si>
  <si>
    <t>Control</t>
  </si>
  <si>
    <t>Plan</t>
  </si>
  <si>
    <t>Implementation</t>
  </si>
  <si>
    <t>Evaluation</t>
  </si>
  <si>
    <t>Process Data Model</t>
  </si>
  <si>
    <t>Database Management</t>
  </si>
  <si>
    <t>Installation</t>
  </si>
  <si>
    <t>Performance Improvement</t>
  </si>
  <si>
    <t>Design</t>
  </si>
  <si>
    <t>Data Migration</t>
  </si>
  <si>
    <t>Audits and  Reconciliations</t>
  </si>
  <si>
    <t>Gate Pedestal</t>
  </si>
  <si>
    <t>OCR</t>
  </si>
  <si>
    <t>Ability to create general and specific preplans by Working Shift</t>
  </si>
  <si>
    <t>Rail sup</t>
  </si>
  <si>
    <t>Rail DST</t>
  </si>
  <si>
    <t>Marine</t>
  </si>
  <si>
    <t>Ship planning</t>
  </si>
  <si>
    <t>Berth planning</t>
  </si>
  <si>
    <t>EDI client</t>
  </si>
  <si>
    <t>Yard super</t>
  </si>
  <si>
    <t>Hatch Clerk</t>
  </si>
  <si>
    <t>Live Hook</t>
  </si>
  <si>
    <t>Pedestal</t>
  </si>
  <si>
    <t>Problem office</t>
  </si>
  <si>
    <t>Lane clerk</t>
  </si>
  <si>
    <t>Vehicle (Vintelligent)</t>
  </si>
  <si>
    <t>Break Bulk</t>
  </si>
  <si>
    <t>xlerts</t>
  </si>
  <si>
    <t>business objects</t>
  </si>
  <si>
    <t>Third Party Integration</t>
  </si>
  <si>
    <t>Third party TOS</t>
  </si>
  <si>
    <t>GPS</t>
  </si>
  <si>
    <t>Robotics</t>
  </si>
  <si>
    <t>Third Party Gate Systems</t>
  </si>
  <si>
    <t>other systems</t>
  </si>
  <si>
    <t>financial systems</t>
  </si>
  <si>
    <t>labor systems</t>
  </si>
  <si>
    <t>Managed Services</t>
  </si>
  <si>
    <t>Hosting Services</t>
  </si>
  <si>
    <t>Project management</t>
  </si>
  <si>
    <t>Customization</t>
  </si>
  <si>
    <t>Installation/Configuration</t>
  </si>
  <si>
    <t>Best Practices</t>
  </si>
  <si>
    <t>Vendor Selection</t>
  </si>
  <si>
    <t>Product Evaluation</t>
  </si>
  <si>
    <t>(Custom) Software/Hardware Product Development</t>
  </si>
  <si>
    <t>Security Systems</t>
  </si>
  <si>
    <t>Access Control</t>
  </si>
  <si>
    <t>Perimeter Control</t>
  </si>
  <si>
    <t>US Customs</t>
  </si>
  <si>
    <t>RPM</t>
  </si>
  <si>
    <t>TWIC</t>
  </si>
  <si>
    <t>OCR / APS</t>
  </si>
  <si>
    <t>Cells Blank =</t>
  </si>
  <si>
    <t>Cells with "1" =</t>
  </si>
  <si>
    <t>Weight</t>
  </si>
  <si>
    <t>Multiply</t>
  </si>
  <si>
    <t>Allows manual updates to complete yard jobs.</t>
  </si>
  <si>
    <t>Allow for assignment of equipment to yard operation</t>
  </si>
  <si>
    <t>The system provides an industry-standard graphical user interface with modern "look and feel", and supports both Windows and Web clients</t>
  </si>
  <si>
    <t>Develop Product Requirements</t>
  </si>
  <si>
    <t>Technical Solution</t>
  </si>
  <si>
    <t>Select Product Components</t>
  </si>
  <si>
    <t>Design Solution</t>
  </si>
  <si>
    <t>Product Integration</t>
  </si>
  <si>
    <t>Validation</t>
  </si>
  <si>
    <t>Scalability Testing with Appropriate Business Test Cases</t>
  </si>
  <si>
    <t>Check pedestals for for foreign objects</t>
  </si>
  <si>
    <t>Spot check desktop/RDT for Windows/Anti-Virus Updates</t>
  </si>
  <si>
    <t>Clean pedestal printers/thermal heads</t>
  </si>
  <si>
    <t>Scan subnets with LANGuard</t>
  </si>
  <si>
    <t>Server backup/restore verification</t>
  </si>
  <si>
    <t>Change backup tapes</t>
  </si>
  <si>
    <t>Check pedestal speaker/microphone performance</t>
  </si>
  <si>
    <t>Check weight scale operation</t>
  </si>
  <si>
    <t>Check ground loop/ultrasonic sensor operation</t>
  </si>
  <si>
    <t>Monthly maintenance</t>
  </si>
  <si>
    <t>Clean gate pass scanners</t>
  </si>
  <si>
    <t>Verifiy cameras</t>
  </si>
  <si>
    <t>Verify Pedestals</t>
  </si>
  <si>
    <t>RDT inventory check</t>
  </si>
  <si>
    <t>Archive end-of-month backup tapes</t>
  </si>
  <si>
    <t>Run end-of-month backups on file servers</t>
  </si>
  <si>
    <t>Clean pedestal face cameras</t>
  </si>
  <si>
    <t>Clean lane chassis cameras</t>
  </si>
  <si>
    <t>Clean lane/yard cameras (if man lift available)</t>
  </si>
  <si>
    <t>Emergency Break/Fix</t>
  </si>
  <si>
    <t>Terminal Operations Support</t>
  </si>
  <si>
    <t>Network Support</t>
  </si>
  <si>
    <t>Software Support</t>
  </si>
  <si>
    <t>Hardware Support</t>
  </si>
  <si>
    <t>Desktop Support</t>
  </si>
  <si>
    <t>Remote Computer Room Support</t>
  </si>
  <si>
    <t>Camera Support</t>
  </si>
  <si>
    <t>Teklogix Support</t>
  </si>
  <si>
    <t>Configuration Management</t>
  </si>
  <si>
    <t>Versions</t>
  </si>
  <si>
    <t>Patch Levels</t>
  </si>
  <si>
    <t>Upgrades</t>
  </si>
  <si>
    <t>Manufacturer</t>
  </si>
  <si>
    <t>Service Level Management</t>
  </si>
  <si>
    <t>Reporting</t>
  </si>
  <si>
    <t>Metrics</t>
  </si>
  <si>
    <t>Standards</t>
  </si>
  <si>
    <t>Compliance</t>
  </si>
  <si>
    <t>Customer/Contract Database</t>
  </si>
  <si>
    <t>Inventory Management</t>
  </si>
  <si>
    <t>Spare Parts</t>
  </si>
  <si>
    <t>Onsite</t>
  </si>
  <si>
    <t>Offsite/Regional</t>
  </si>
  <si>
    <t>Consumables</t>
  </si>
  <si>
    <t>Secure Location</t>
  </si>
  <si>
    <t>Checkout Procedures</t>
  </si>
  <si>
    <t>Procurement</t>
  </si>
  <si>
    <t>Replacement Policies</t>
  </si>
  <si>
    <t>Warranties</t>
  </si>
  <si>
    <t>Asset Tracking</t>
  </si>
  <si>
    <t>Theft and Damage Control</t>
  </si>
  <si>
    <t>3PV Relationships</t>
  </si>
  <si>
    <t>Availability Management</t>
  </si>
  <si>
    <t>Monitoring</t>
  </si>
  <si>
    <t>Service Delivery</t>
  </si>
  <si>
    <t>Sub Sub Area</t>
  </si>
  <si>
    <t>Provide for Tariff Commissions</t>
  </si>
  <si>
    <t>Reefer Monitoring</t>
  </si>
  <si>
    <t xml:space="preserve">Ability to bill various Vessel Stevedoring Terminal Service charges by Shipping Line's percent of total moves on the vessel. </t>
  </si>
  <si>
    <t>Ability to bill various Vessel Stevedoring Terminal Service charges in rate per hour.</t>
  </si>
  <si>
    <t>Ability to include Net terms in Customer Contracts</t>
  </si>
  <si>
    <t>Ability to calculate due date for Invoice based on Customer Contract Net terms.</t>
  </si>
  <si>
    <t>Ability to capture customer work order / reference number and include with billing details.</t>
  </si>
  <si>
    <t>Ability to capture late payment interest fee by customer</t>
  </si>
  <si>
    <t>Ability to provide guarantee partial demurrage charge as well as guarantee full demurrage charges.</t>
  </si>
  <si>
    <t>Ability to capture and display date of last free day for demurrage inquiries and calculations.</t>
  </si>
  <si>
    <t>Ability to copy / clone tariff items.</t>
  </si>
  <si>
    <t>Ability to create statement bills for customers (e.g. print multiple terminal service charges on one invoice such as all vessel related charges on single bill.)</t>
  </si>
  <si>
    <t>Process - Billing</t>
  </si>
  <si>
    <t>Ability to include or exclude weekends in free time calculations.</t>
  </si>
  <si>
    <t>Provide detailed audit trail of billable events and any changes to billable events.</t>
  </si>
  <si>
    <t>Ability to review calculated charges before sending billable event to invoicing system.</t>
  </si>
  <si>
    <t>Ability to show associated Vessel Voyage on Yard related services as a reference.  Charges are not related to vessel services such as load, discharge, but vessel voyage is used as a reference for the shipping line.</t>
  </si>
  <si>
    <t>Ability to provide equipment summary or detail for billable events (Vessel load, discharge, restow, etc.; Yard Shifts; etc.)</t>
  </si>
  <si>
    <t>Provide warning or alert to prevent moving vessels to history if vessel charges have NOT been billed.</t>
  </si>
  <si>
    <t>Ability to calculate taxes.</t>
  </si>
  <si>
    <t>Requirement / Feature</t>
  </si>
  <si>
    <t>YARD</t>
  </si>
  <si>
    <t>GATE</t>
  </si>
  <si>
    <t xml:space="preserve">Yard Inventories - Ability to maintain yard inventories by various formats as required by operations and customers </t>
  </si>
  <si>
    <t>SYSTEM ADMIN</t>
  </si>
  <si>
    <t>Ability to see all original gate ticket data and updated data.</t>
  </si>
  <si>
    <t>Ability to process EDI messages in ANSI X12, XML, flat file, and proprietary formats.  Edifact format - Baplie and Movins required.</t>
  </si>
  <si>
    <t>Ability to process Paperless Permit to Transfer (PTT) file (ANSI 350).</t>
  </si>
  <si>
    <t>Ability to display banned truck Drivers and reason to the Trucking Company(ies) associated to that driver.</t>
  </si>
  <si>
    <t>Ability to automatically alert Trucking Company(ies) when a driver associated to that Company is banned.</t>
  </si>
  <si>
    <t>Bar Code</t>
  </si>
  <si>
    <t>CCTV</t>
  </si>
  <si>
    <t>Process - Interfaces</t>
  </si>
  <si>
    <t>Fleet Mgt.</t>
  </si>
  <si>
    <t>Equip. Mgt.</t>
  </si>
  <si>
    <t>Trucking Co. Mgt.</t>
  </si>
  <si>
    <t>Truck Driver Mgt.</t>
  </si>
  <si>
    <t>Eqpt. Svc Monitoring</t>
  </si>
  <si>
    <t>GATE Systems</t>
  </si>
  <si>
    <t>Sign Boards</t>
  </si>
  <si>
    <t>Timekeeping Systems</t>
  </si>
  <si>
    <t>Worker/ Visitor Access Control</t>
  </si>
  <si>
    <t>Weigh in Motion Scales</t>
  </si>
  <si>
    <t>IVR Systems</t>
  </si>
  <si>
    <t>TERMINAL OPERATING SYSTEM (TOS) RFP - Requirements</t>
  </si>
  <si>
    <r>
      <t xml:space="preserve">Available:
</t>
    </r>
    <r>
      <rPr>
        <b/>
        <i/>
        <sz val="11"/>
        <color indexed="9"/>
        <rFont val="Calibri"/>
        <family val="2"/>
      </rPr>
      <t>Y=Yes 
N=No 
SF=Scheduled Future Release</t>
    </r>
  </si>
  <si>
    <t>Vendor Comments</t>
  </si>
  <si>
    <t>- Fill in Client Software Vendor &amp; Version if applicable</t>
  </si>
  <si>
    <t>- Fill in Client Software Vendor &amp; Version if applicable (ex. Noell / Gotting, ZPMC, etc.)</t>
  </si>
  <si>
    <t>- Fill in Client Software Vendor &amp; Version if applicable (ex. X Chassis Pool, UMLER Rail Car, etc.)</t>
  </si>
  <si>
    <t>Handhelds</t>
  </si>
  <si>
    <t>Traffic Mitigation Systems (TMF)</t>
  </si>
  <si>
    <t>Clean Trucks Systems</t>
  </si>
  <si>
    <t xml:space="preserve"> </t>
  </si>
  <si>
    <t>Allow external parties to register a vessel visit and request value added services using a secure web portal.</t>
  </si>
  <si>
    <t>Plan berth according to vessel schedules, manifest information, vessel type or characteristic (Container, RoRo, ConRo, Bulk etc.)</t>
  </si>
  <si>
    <t>Assign berth based on plan, schedule, commodity or cargo type, vessel type and availability of: berth, unloading equipment, and value added services.</t>
  </si>
  <si>
    <t>Maintain actual and planned status of the berth based on operational condition and vessel schedule</t>
  </si>
  <si>
    <t>Provide the ability to designate some berths as ‘lay berth’</t>
  </si>
  <si>
    <t>Provide the ability to flag certain voyages. For Example: military to not be included on reports or viewable in the system except by designate personnel.</t>
  </si>
  <si>
    <t>Remote or mobile access to information for night and weekend on-call waterway coordination.</t>
  </si>
  <si>
    <t xml:space="preserve">Manually create / update vessel based service orders to capture operational and billable vessel service activity (e.g. ship stores, water, waste, hatch cover, uncover, arrival , departure etc.) </t>
  </si>
  <si>
    <t>View daily, weekly, monthly schedules for vessels</t>
  </si>
  <si>
    <t>Cargo reports on incoming and outgoing vessels; Vessel discharge reports (throughput times, discharge reports, cargo availability, labor and equipment usage etc.)</t>
  </si>
  <si>
    <t>Manage and reallocate work queue assignments at gate</t>
  </si>
  <si>
    <t>Allow trucking company (dispatchers) to make trucker appointments to pickup or drop-off cargo.</t>
  </si>
  <si>
    <t>User selectable parameters for automatic email, fax, or SMS of cargo notification changes.</t>
  </si>
  <si>
    <t>Users to create a pre-advise to pick up or drop off cargo.</t>
  </si>
  <si>
    <t>Provide an interface to remove cargo holds by holding party via customer portal</t>
  </si>
  <si>
    <t xml:space="preserve">User can view cargo with damage </t>
  </si>
  <si>
    <t>System allows for planning of labor and assignment to warehouse service orders</t>
  </si>
  <si>
    <t>System allows for planning and assignment of equipment to warehouse service orders</t>
  </si>
  <si>
    <t>Pro-Rate inventory</t>
  </si>
  <si>
    <t>Split Inventory</t>
  </si>
  <si>
    <t>Provide inventory visibility by commodity</t>
  </si>
  <si>
    <t>Provide inventory visibility by terminal</t>
  </si>
  <si>
    <t>Provide inventory visibility by storage location</t>
  </si>
  <si>
    <t>Support the reading/processing of scanning bar codes by mobile devices</t>
  </si>
  <si>
    <t>Produce reports showing inventory by area</t>
  </si>
  <si>
    <t>Produce report showing inventory aging by area</t>
  </si>
  <si>
    <t>Produce report showing adjustments to inventory including the change details, date, time, and who made the change</t>
  </si>
  <si>
    <t>Respect storage rules (weight, stacking, clearance, proximity to other cargo) when cargo is planned to a storage location</t>
  </si>
  <si>
    <t>Create/update/manage service orders, records of events/transactional data from templates, status updates</t>
  </si>
  <si>
    <t>Manage cargo allocation, loading content, tagging, etc. Provide documentation for railcar loading, delivery receipts, delivery orders, waybills, rail BOL (EDI/API/404)</t>
  </si>
  <si>
    <t>Provide the ability to track and manage inventory</t>
  </si>
  <si>
    <t>Ability to track/locate cargo as it is moved throughout the terminal/yard</t>
  </si>
  <si>
    <t>Ability to track inventory at the case and unit levels.</t>
  </si>
  <si>
    <t>Provide the ability to record/confirm discharged cargo (commodity, quantity, marks)</t>
  </si>
  <si>
    <t>System verifies delivery order data against manifest data and notifies customer service of discrepancies for reconciliation</t>
  </si>
  <si>
    <t>Provide the ability to add cargo items to a bill of lading</t>
  </si>
  <si>
    <t>Provide the ability to change the tariff item/billing rate for a specific delivery</t>
  </si>
  <si>
    <t>Ability to record/confirm received cargo again the broker or freight forwarder dock receipt</t>
  </si>
  <si>
    <t>Provide the ability to record cargo damages</t>
  </si>
  <si>
    <t>Create terminal tariffs for all services</t>
  </si>
  <si>
    <t>Create/update yard areas and warehouses, define details like areas, storage spaces, dimensions etc.</t>
  </si>
  <si>
    <t>Master file for trucking companies</t>
  </si>
  <si>
    <t>Master fleet file - create, update, manage individual trucks for trucking company.</t>
  </si>
  <si>
    <t>Utilize commodity code table to establish billing rates</t>
  </si>
  <si>
    <t>Generate invoices based on captured terminal activities (see billing activity list)</t>
  </si>
  <si>
    <t>Creation of EDI partner mapping sets.  Mapping sets include parameters of what to map like which terminal, which moves, which charges, etc.</t>
  </si>
  <si>
    <t>Provide the ability to access data points using a third-party dashboard reporting in multiple media platforms such as iPhone and iPad.</t>
  </si>
  <si>
    <t>Provide the ability to export data to allow integration to a business intelligence tool and dashboards</t>
  </si>
  <si>
    <t>Provide the ability to create a customizable yard layout for multiple terminals/yards and traffic patterns/routes.</t>
  </si>
  <si>
    <t>Provide a graphical view of the yard</t>
  </si>
  <si>
    <t>Provide the ability to track and manage inventory for breakbulk and bulk cargoes</t>
  </si>
  <si>
    <t>Provide the ability to track/locate cargo as it moves throughout the terminal/yard.</t>
  </si>
  <si>
    <t>Provide ability to track customers products per units associated with ships. examples: quantity and tonnage</t>
  </si>
  <si>
    <t>Provide the ability to support/ use QR codes</t>
  </si>
  <si>
    <t>Provide the ability to log all activities performed in the system. I.e., who performed the activity and when. If data was changed by the activity, report the previous and current value.</t>
  </si>
  <si>
    <t>Date and time stamp all documents and reports produced from the system.</t>
  </si>
  <si>
    <t>System provides a Mobile capability accessible through Windows, iOS and Android mobile device app’s or mobile browsers.</t>
  </si>
  <si>
    <t>System provides the ability to work offline and synchronize information when reconnected.</t>
  </si>
  <si>
    <t>System provides monitoring and alert notifications for system security-related events including malicious network attacks, virus attacks, low disk, high CPU usage, unauthorized port access, unauthorized access to privileged accounts, etc.</t>
  </si>
  <si>
    <t>Provide the ability to add a customer and associated Port customer number for a BOL who is not the notify party or consignee.</t>
  </si>
  <si>
    <t>Provide the ability to submit customer records (new and changes) to system.</t>
  </si>
  <si>
    <t>Provide the ability to bill customers for additional charges For Example: materials, special handling, and leased equipment.</t>
  </si>
  <si>
    <t>Ability to handle Special billings.</t>
  </si>
  <si>
    <t>Must have the ability to accumulate all costs associated with a billable transaction</t>
  </si>
  <si>
    <t xml:space="preserve">Historical reporting- Maintain inventory records to have access to customers previous activities quantity amounts. Example how many Tons of a product a customer had at a specific date. </t>
  </si>
  <si>
    <t>Provide the ability to define and invoice resources that vessels require: water, garbage collection, etc.</t>
  </si>
  <si>
    <t>Provide a graphical view of harbor/wharfs/berths</t>
  </si>
  <si>
    <t>Process - General Cargo</t>
  </si>
  <si>
    <t>Capabilities to manage truck appointments and pre notifications</t>
  </si>
  <si>
    <t>System allows use of common Commercial Off the Shelf (COTS) report generator such as Crystal Reports for Customer to create their own reports. Describe which one(s) are supported.</t>
  </si>
  <si>
    <t>Ability to provide reports (read-only format) to Customer customers through Customer website or TOS web portal.  Minimize email distribution.</t>
  </si>
  <si>
    <t>Provides daily message to the users</t>
  </si>
  <si>
    <t>Provides configurable system notifications</t>
  </si>
  <si>
    <t>In all cases below, EDI refers to electronic data exchange which can be an industry standard (ANSI X12), flat file, XML or other proprietary format as long as it is processed electronically.</t>
  </si>
  <si>
    <t>Ability to exchange EDI messages with trading partners using various communication protocols (SFTP, FTP, HTTP, etc.)</t>
  </si>
  <si>
    <t>Miscellaneous Inbound - Conversion files &amp; programs allow Terminal to load data to the system from other proprietary file types such as spreadsheet, delimited file, flat file, xml, etc.</t>
  </si>
  <si>
    <t>- Fill in Client Software Vendor &amp; Version if applicable for example UIIA</t>
  </si>
  <si>
    <t>Turn Time Report - Generated at specified time periods during the day</t>
  </si>
  <si>
    <t xml:space="preserve">Train Schedule - Ability to create and maintain outbound train schedule in the system.  </t>
  </si>
  <si>
    <t>Depart Train - Ability to depart the Outbound train at the appropriate date/time and update the cargo status (out rail).</t>
  </si>
  <si>
    <t>Provides graphical view of rail operation.</t>
  </si>
  <si>
    <t xml:space="preserve">System provides tool to run on wireless device for assigning loading rail cars from operation.  </t>
  </si>
  <si>
    <t>Provides tools to create train and rail car  ID</t>
  </si>
  <si>
    <t xml:space="preserve">Captures required information to send to billing. </t>
  </si>
  <si>
    <t xml:space="preserve">At this time port does not have scales so weight is captured from paperwork.  Capturing weight data may be a requirement in the future.  </t>
  </si>
  <si>
    <t>Ability to define type of location (which warehouse, yard location, other)</t>
  </si>
  <si>
    <t xml:space="preserve">Ability to add/remove holds for a range of equipment or cargo. </t>
  </si>
  <si>
    <t xml:space="preserve">Ability to display lists (summary and detail) of all bills of lading associated with a customer. </t>
  </si>
  <si>
    <t>System provides ability to view and define cargo that has a terminal hold applied.</t>
  </si>
  <si>
    <t>Ability to search the system for bills of lading and display associated cargo.</t>
  </si>
  <si>
    <t>Ability to search the system for equipment release numbers and display associated cargo.</t>
  </si>
  <si>
    <t>Systems supports fully configurable gate processes as port facilities evolve over time.</t>
  </si>
  <si>
    <t>System provides ability to manually input hazardous information at time of cargo receipt.</t>
  </si>
  <si>
    <t xml:space="preserve">Performs edit checks against appointment.  </t>
  </si>
  <si>
    <t>Provides external interface for external party to view trouble transactions.</t>
  </si>
  <si>
    <t>Provides mechanism to work both ingates and outgates from remote location (office).</t>
  </si>
  <si>
    <t xml:space="preserve">System determines best storage location for cargo using appropriate methodology. </t>
  </si>
  <si>
    <t>Assign labor to service orders,  or specific services within service orders.</t>
  </si>
  <si>
    <t xml:space="preserve">Plan  work orders, create equipment usage requests, manage specialized equipment requests. </t>
  </si>
  <si>
    <t>General Cargo</t>
  </si>
  <si>
    <t xml:space="preserve">Provide tool for customers to access their cargo information by their customer number, bill of lading, customer reference number, etc. </t>
  </si>
  <si>
    <t>Ability for terminal management to configure yard layout and rules.  Provides tools to define terminal layout and configuration</t>
  </si>
  <si>
    <t>Allows definition of satellite / secondary yard configuration</t>
  </si>
  <si>
    <r>
      <t xml:space="preserve">Does portal allow </t>
    </r>
    <r>
      <rPr>
        <sz val="10.5"/>
        <rFont val="Calibri"/>
        <family val="2"/>
      </rPr>
      <t>trucking company (dispatchers) to make trucker appointments to pickup or drop-off a cargo.</t>
    </r>
  </si>
  <si>
    <t>System uses Login, password, and User Type including multi-factor authentication to restrict features from unauthorized users</t>
  </si>
  <si>
    <t>Must track and store all billable activities occurred during standard business operations (Actual invoicing will be done by the Financial system).</t>
  </si>
  <si>
    <t>System automatically assesses storage charges for import cargo per applicable tariff item parameters and rates, as well as, customer specific parameters.</t>
  </si>
  <si>
    <t>Provide the ability to submit import cargo billing to system when cargo loading/discharge has been confirmed</t>
  </si>
  <si>
    <t xml:space="preserve">Ability to create roll-up reports of two or more terminals (i.e. Balzano and Broadway).  </t>
  </si>
  <si>
    <t xml:space="preserve">Ability to provide a Management Dashboard - vendor to detail specifics. </t>
  </si>
  <si>
    <t>Ability to set restrictions so customers can only see their own data.  But for certain reports, all Lines could see all data.</t>
  </si>
  <si>
    <t>Data and applications provide multi-level safeguards allowing the system to log and detect viruses, security violations, tampering, and intrusion/cyber attacks.</t>
  </si>
  <si>
    <t xml:space="preserve">Describe how the system recovers from failure situations based on the operating configuration proposed above.   Identify examples of such failure situations.  Describe anticipated impact on the terminal operations.  </t>
  </si>
  <si>
    <t xml:space="preserve">Describe ideal system test environment (components, operating software, migration to production environment) required should the application be hosted by the terminal.   </t>
  </si>
  <si>
    <t>Can the System be hosted from one remote location and support more than one terminal?  Is there any impact on system performance?</t>
  </si>
  <si>
    <t xml:space="preserve">Describe the ideal back up /  recovery and disaster recovery procedures that should be in place if the TOS is hosted by the terminal or if SAS how the vendor would handle.    </t>
  </si>
  <si>
    <t xml:space="preserve">Requires full description /  explanation from Vendor.  Answers to all requirements detailed below should be based on the configuration proposed by the vendor. </t>
  </si>
  <si>
    <t xml:space="preserve">How long is historical data kept in the system and available to the terminal?  </t>
  </si>
  <si>
    <t>Ability to capture and run reports by commodity if provided by the Line or Customs.</t>
  </si>
  <si>
    <t xml:space="preserve">Manage cargo allocation, loading/unloading instructions etc. </t>
  </si>
  <si>
    <t>Manage documentation for trucks, incoming and outgoing - routing instructions etc.</t>
  </si>
  <si>
    <t>South Jersey Port Corporation</t>
  </si>
  <si>
    <t>Vendor Response</t>
  </si>
  <si>
    <t>C</t>
  </si>
  <si>
    <t>Ability to provide manual and automatic assignment of group codes to equipment or cargo matching business criteria.</t>
  </si>
  <si>
    <t>N/A</t>
  </si>
  <si>
    <t xml:space="preserve">Support receipt of export loads / cargo.  </t>
  </si>
  <si>
    <t>Ability to set automatic Trucking Company Code data feed to update only or update and create. (UIIA, etc.)</t>
  </si>
  <si>
    <t>INTERFACES</t>
  </si>
  <si>
    <t xml:space="preserve">Technology - Please provide an overview of the underlying technology and architecture utilized by the proposed system.  </t>
  </si>
  <si>
    <t xml:space="preserve">Provide copy of Standard (or proposed) Service Level Agreement (SLA) including the following:  expected response time by transaction type, expected response time for report generation by type (summary, detail, etc.), length of time for response to a question / problem (should be based on severity code), length of time a customer can expect for the vendor to develop and implement a new / updated feature into the system.   </t>
  </si>
  <si>
    <t>Describe all / minimum web browser versions supported.</t>
  </si>
  <si>
    <t xml:space="preserve">Provide ability to accommodate cargo sold during transit.  </t>
  </si>
  <si>
    <t>US CUSTOMS</t>
  </si>
  <si>
    <t xml:space="preserve">System has ability to interface with Traverse by Open Systems.  </t>
  </si>
  <si>
    <t>WMS</t>
  </si>
  <si>
    <t>Process - Yard</t>
  </si>
  <si>
    <t>How addressed:  Manual or Automated</t>
  </si>
  <si>
    <t>Automatic preprogrammed Management KPI reports.</t>
  </si>
  <si>
    <t xml:space="preserve">SJPC Current or Potential Future Requirements </t>
  </si>
  <si>
    <t xml:space="preserve">SJPC Current or Potential Future Requirement </t>
  </si>
  <si>
    <t xml:space="preserve">SJPC operates two facilities at Balzano and Broadway terminals.  Both facilities have one lane in and one lane out.  At this time there is no technology in the lanes.  The truckers park outside the gate and process their paperwork at the SJPC window and / or the DRS window.  Once paperwork is complete the driver returns to his truck and enters the terminal.  </t>
  </si>
  <si>
    <t xml:space="preserve">Batch Mode - Ability to backdate gate activity (with proper authorization).  Gate operation will be real-time or batched.  </t>
  </si>
  <si>
    <t xml:space="preserve">Ability to perform edit check against assigned specific trucker. </t>
  </si>
  <si>
    <t>Manage and handle releases - freight, customers, other, etc.</t>
  </si>
  <si>
    <t xml:space="preserve">Ability to define railcar geometries and specifications to accommodate loading. </t>
  </si>
  <si>
    <t xml:space="preserve">Provide capability for port personal to access customer service information by multiple data sources such as customer number, bill of lading number, dock receipt number, etc. </t>
  </si>
  <si>
    <t xml:space="preserve">Does system have fully functional web portal to be used by port employees and shippers, truckers, forwarders, etc.  Describe web portal capabilities. What fields are used as a key to allow access such as customer number, bill of lading, etc. </t>
  </si>
  <si>
    <t>Provide full terminal-wide Wi-Fi,  so terminal CHE and motor carrier activity can be monitored.</t>
  </si>
  <si>
    <t>Ability to interface to the following applications (specify name of provider where TOS has previous or current production interfaces):</t>
  </si>
  <si>
    <t>- List Others, add rows as necessary</t>
  </si>
  <si>
    <t xml:space="preserve">Provide ability to capture tariff information in the system for use in calculating amount billable. </t>
  </si>
  <si>
    <t xml:space="preserve">Ability to validate Drivers License (if no TWIC) before entry to terminal. Turn invalid people away BEFORE on terminal.  </t>
  </si>
  <si>
    <t>Ability to interface with Drivers License “no fly” list of invalid / banned personnel.</t>
  </si>
  <si>
    <t>ACCOUNTING</t>
  </si>
  <si>
    <t>Provides mechanism to add/remove trucking company on hold/lockout</t>
  </si>
  <si>
    <t>Provides mechanism to add/remove individual drivers on hold/lockout (ban) by Drivers License and TWIC with comment column or configurable drop down for cause.</t>
  </si>
  <si>
    <t>Provides mechanism to set up trucking company codes manually as well as via electronic interface (UIIA, etc.)</t>
  </si>
  <si>
    <t>Performs edit checks at exit gate - terminal holds, correct cargo, correct delivery order, etc.</t>
  </si>
  <si>
    <t>Provides mechanism to work both ingates and outgates for multiple terminals from one location (ex. satellite yard, second terminal)</t>
  </si>
  <si>
    <t>Receive and record carrier and shipment data, booking, B/L, delivery order, etc.</t>
  </si>
  <si>
    <t>Provide inventory visibility by customer</t>
  </si>
  <si>
    <t>On Truck - Track by bill of lading #, booking #, delivery order #, customer cargo id #'s.</t>
  </si>
  <si>
    <t>Provide the ability to track and report damaged/inoperable cargo associated with a vessel voyage and bill of lading # for imports or booking # for exports</t>
  </si>
  <si>
    <t>Must electronically process inbound vessel data files - Baplie, STIFF, Movins</t>
  </si>
  <si>
    <t>Ability to correct imported BAPLIE, STIFF and MOVINS data.</t>
  </si>
  <si>
    <t>Prints train reports</t>
  </si>
  <si>
    <t>Ability to transfer (sell) in yard inventory from Customer 1 to Customer 2.</t>
  </si>
  <si>
    <t>Provide the ability to track inventory quantity for each customer. Example: tracking amounts by commodity for a given period of time such as annually, monthly.</t>
  </si>
  <si>
    <t>Users can interact with multiple Terminals from a single portal</t>
  </si>
  <si>
    <t>User can view and print invoice</t>
  </si>
  <si>
    <t>Provide ability to look up historical billing files sent to the accounting package.</t>
  </si>
  <si>
    <t>Provide the ability to associate a Port customer number with the booking including labor time/tracking</t>
  </si>
  <si>
    <t>Provide the ability to interface with the Terminal’s existing financial system to transfer costs for final invoicing and billing.</t>
  </si>
  <si>
    <t>Provide the ability to electronically record Tally (loading) sheets in the yard.</t>
  </si>
  <si>
    <t>Dossier</t>
  </si>
  <si>
    <t>Ability to link Security Escort Car to Trucker and ensure only one car/trucker combination at a time.</t>
  </si>
  <si>
    <t>Ability to transfer appointment number and release order details to Gate Delivery Ticket</t>
  </si>
  <si>
    <t>Ability to assign Vessel Voyage Number to release order.</t>
  </si>
  <si>
    <t>Ability to create Delivery Tickets for more than one terminal for same trucker with multi-terminal indicator.</t>
  </si>
  <si>
    <t>Ability to cancel the transfer (sale) of in yard inventory from Customer 1 to Customer 2.</t>
  </si>
  <si>
    <t>Provide the ability to electronically record import Yard location after vessel discharge.</t>
  </si>
  <si>
    <t>Ability to store a minimum of 7 years of data online.</t>
  </si>
  <si>
    <t>Describe process for purging online data.  Process will need to meet State requirements.</t>
  </si>
  <si>
    <t>Billable Activity</t>
  </si>
  <si>
    <t>Dockage</t>
  </si>
  <si>
    <t>Crane Usage</t>
  </si>
  <si>
    <t>Equipment Rental &amp; Mobilization</t>
  </si>
  <si>
    <t>Furnishing fresh water</t>
  </si>
  <si>
    <t>Trash Services</t>
  </si>
  <si>
    <t>Terminal Usage fee</t>
  </si>
  <si>
    <t>Hazardous cargo fee</t>
  </si>
  <si>
    <t>Wharfage</t>
  </si>
  <si>
    <t>Intra-terminal drays</t>
  </si>
  <si>
    <t>Demurrage</t>
  </si>
  <si>
    <t>Pre-trip staging</t>
  </si>
  <si>
    <t>Customs Facilitation Fee</t>
  </si>
  <si>
    <t>Stuffing/Unstuffing</t>
  </si>
  <si>
    <t>Fuel Surcharge</t>
  </si>
  <si>
    <t>Throughput for rail</t>
  </si>
  <si>
    <t>Ability to create customer specific (Beneficial Cargo Owner) profiles to bill charges for terminal handling services in TOS.</t>
  </si>
  <si>
    <t xml:space="preserve">Rate Structure by Volume tier based depending on contract </t>
  </si>
  <si>
    <t xml:space="preserve">Security Fee </t>
  </si>
  <si>
    <t>Receiving Cargo or Containers at the gate</t>
  </si>
  <si>
    <t>Grounding Cargo or Containers</t>
  </si>
  <si>
    <t>Restow Cargo or Containers</t>
  </si>
  <si>
    <t>Loading Cargo or Containers</t>
  </si>
  <si>
    <t>Delivering Cargo or Containers at the gate</t>
  </si>
  <si>
    <t>Remove/return cargo or containers to storage yard</t>
  </si>
  <si>
    <t>Segregating Cargo or Containers</t>
  </si>
  <si>
    <t>Cargo storage</t>
  </si>
  <si>
    <t>Oversize Loading Fee</t>
  </si>
  <si>
    <t>Cleaning Fee</t>
  </si>
  <si>
    <t>Damaged Cargo or Container Storage</t>
  </si>
  <si>
    <t>Cipher Lab RS50 Scan Gun</t>
  </si>
  <si>
    <t>Provide ability to use match SKU on cargo to SKU on Delivery Order Number for cargo loading validation.</t>
  </si>
  <si>
    <t>Provide ability to use handheld bar code scanner to track cargo in yard and do inventory audits.</t>
  </si>
  <si>
    <t>Ability to create discharge sheets (Pointer Sheets) by hatch and pre-assign yard area.</t>
  </si>
  <si>
    <t>Ability to pre-bill customers</t>
  </si>
  <si>
    <t>Labor (Crane Operator, Security Guards, etc.) Straight Time and Overtime</t>
  </si>
  <si>
    <t>Cargo storage surcharge (+50% at 180-364 days, +100% at 365 or more days)</t>
  </si>
  <si>
    <t>Vessel Ops</t>
  </si>
  <si>
    <t xml:space="preserve">Ability to define and maintain railroad companies for terminal operations - rail car loading. </t>
  </si>
  <si>
    <t>Ability to provide User configurable  group codes and define business rules associated to the group code. For example, short codes assigned to Delivery Order numbers.</t>
  </si>
  <si>
    <t>Ability to define and maintain holds by categories and types (ex. U.S. Customs, USDA, damage, demurrage, etc.):</t>
  </si>
  <si>
    <t>Ability to add/remove holds at booking, bill of lading and package / crate level.</t>
  </si>
  <si>
    <t>Trouble Desk - Ability to route problems involved in Gate operations to Trouble Window automatically or (currently manual) manually.</t>
  </si>
  <si>
    <t>Ability to interface to Gate RTLS (real time lane system) for truck tag ID number, trucking company, and other truck and driver details.</t>
  </si>
  <si>
    <r>
      <t xml:space="preserve">Ability to schedule reports to run and be emailed to a recipient on a scheduled basis, </t>
    </r>
    <r>
      <rPr>
        <i/>
        <sz val="11"/>
        <rFont val="Calibri"/>
        <family val="2"/>
      </rPr>
      <t>including the following:</t>
    </r>
  </si>
  <si>
    <t xml:space="preserve">Provides mechanism to set up and maintain truck drivers licenses manually (today) and electronically (future). </t>
  </si>
  <si>
    <t>C / F</t>
  </si>
  <si>
    <t>Provides mechanism to set up and maintain truck drivers TWIC numbers manually (today) and electronically (future).</t>
  </si>
  <si>
    <t xml:space="preserve">Ability to process loaded gate moves by booking and bill of lading number as well as delivery order.  </t>
  </si>
  <si>
    <t xml:space="preserve">Ability to validate TWIC card before entry to terminal. Turn invalid people away BEFORE on terminal.  </t>
  </si>
  <si>
    <t>Create and update inventory records, i.e. initial inventory, picked up inventory, remaining inventory</t>
  </si>
  <si>
    <t>Reports on billable  and non-billable events recorded (i.e. labor, equipment, time, special services, etc.)</t>
  </si>
  <si>
    <t>Provide the ability to calculate Railcar need (including size / type) based on commodity, cargo weight, and railcar capacity.</t>
  </si>
  <si>
    <t>Manage gate-in for trucks including appointments, cargo clearance, demurrage costs, truck &amp; driver authorization, trouble window support, Security escort, provide Postgate tickets etc.</t>
  </si>
  <si>
    <t>On Port - track by vessel, voyage, customer ID#, lot#, customer reference number, SKU, cargo id#, delivery order #, bill of lading #, booking #, commodity size/type.</t>
  </si>
  <si>
    <t>System verifies broker and freight forwarder dock receipts against the shipping line’s manifest and notifies customer service of discrepancies for reconciliation</t>
  </si>
  <si>
    <t>User can Create, Edit, View,  Delete bookings - change cargo amounts, update special handling details, update hazardous details, etc. No exports currently, future requirement.</t>
  </si>
  <si>
    <t xml:space="preserve">Ability for the system to plan out bound loaded rail cars based on cargo characteristics / dimensions / weight or based on proforma freight dimensions input by the operator.  </t>
  </si>
  <si>
    <t xml:space="preserve">Ability for the system to automatically create a text file copy of the inbound and outbound EDI train consist (container number, railcar ID, position on railcar, port of discharge, equipment length). </t>
  </si>
  <si>
    <t>Provide ability to generate and print cargo identification tags (bar codes, QR codes, etc.)</t>
  </si>
  <si>
    <t>Warehouse inventory summary report</t>
  </si>
  <si>
    <t xml:space="preserve">Warehouse historical inventory report by customer </t>
  </si>
  <si>
    <t>Warehouse current inventory report by customer</t>
  </si>
  <si>
    <t>Warehouse receipts report by customer</t>
  </si>
  <si>
    <t>Warehouse exception report by customer</t>
  </si>
  <si>
    <t>Warehouse delivery orders reports</t>
  </si>
  <si>
    <t>Warehouse clone and unclone records report</t>
  </si>
  <si>
    <t>Warehouse inventory cards report</t>
  </si>
  <si>
    <t>Warehouse empty inventory records report</t>
  </si>
  <si>
    <t>Warehouse broken bundles report</t>
  </si>
  <si>
    <t>Warehouse broken commodity report</t>
  </si>
  <si>
    <t>Warehouse plywood tracking report</t>
  </si>
  <si>
    <t>Warehouse split inventory report</t>
  </si>
  <si>
    <t>Ability to alert terminal to drivers who have been in the yard over a certain time threshold.</t>
  </si>
  <si>
    <t xml:space="preserve">Provide the ability to record and track damaged cargo mitigation (fixes). </t>
  </si>
  <si>
    <t xml:space="preserve">General - Port has the requirement to load outbound rail cars with break bulk freight, primarily steel coils. Loading is based on maximizing weight. There is no inbound rail activity other than occasional "project cargo" at this time.  </t>
  </si>
  <si>
    <t xml:space="preserve">Describe how system address manual loading of rail car.  For example: key cargo into rail car, drag and drop , etc. </t>
  </si>
  <si>
    <t>Ability to process Line manifests (ANSI 309, 310 or equivalent).</t>
  </si>
  <si>
    <t xml:space="preserve">Ability to interface with ePortation software (system, stow code, bar code, and inventory counts). </t>
  </si>
  <si>
    <t>Ability to split billing for service orders between multiple parties.</t>
  </si>
  <si>
    <t xml:space="preserve">Allow the ability to Revise invoices after being created/ posted.  </t>
  </si>
  <si>
    <t>Ability to process booking updates via EDI (ANSI 301 or equivalent)</t>
  </si>
  <si>
    <t>Ability to process Line holds/releases via EDI (ANSI 315 or equivalent)</t>
  </si>
  <si>
    <t>Ability to process Vessel Schedule and Itinerary (Ocean) files via EDI (ANSI 324 or equivalent).</t>
  </si>
  <si>
    <t>Ability to process rail bills via EDI (ANSI 410 or equivalent)</t>
  </si>
  <si>
    <t>Ability to receive and send train consists via EDI (ANSI 418 or equivalent)</t>
  </si>
  <si>
    <t>Ability to process Consist Booking Updates via EDI or equivalent.</t>
  </si>
  <si>
    <t>Ability to process inbound BAPLIE files or equivalent via EDI or manually.</t>
  </si>
  <si>
    <t>Ability to create outbound BAPLIE files via EDI or equivalent or manually.</t>
  </si>
  <si>
    <t>Ability to create Baplie or equivalent for entire vessel and for Load Only.</t>
  </si>
  <si>
    <t>Ability to process inbound STIFF files via EDI or equivalent or manually.</t>
  </si>
  <si>
    <t>Ability to create outbound STIFF files via EDI or equivalent or manually.</t>
  </si>
  <si>
    <t>Ability to process inbound MOVINS files via EDI or equivalent or manually.</t>
  </si>
  <si>
    <t>Ability to create outbound MOVINS files via EDI or equivalent or manually.</t>
  </si>
  <si>
    <t>Ability to send/receive functional acknowledgements via EDI (ANSI 996 or equivalent).</t>
  </si>
  <si>
    <t>Ability to receive and send dangerous goods manifests via EDI or equivalent or manually.</t>
  </si>
  <si>
    <t>Generate rail departure messages via EDI or equivalent or manually.</t>
  </si>
  <si>
    <t>Generate rail on-dock/off-dock change messages via EDI or equivalent.</t>
  </si>
  <si>
    <t>Process trucker delivery/pickup order via EDI or equivalent.</t>
  </si>
  <si>
    <t>Provide tools to distribute outgoing EDI messages or equivalent to one party or to multiple parties (terminals, Lines, etc.)</t>
  </si>
  <si>
    <t xml:space="preserve">System provides a Monitor of all EDI or equivalent data flow and interruptions. </t>
  </si>
  <si>
    <t>EDI or equivalent system provides error monitor and ability to resolve data translation errors.</t>
  </si>
  <si>
    <t>EDI or equivalent system provides ability to monitor file queues and notify System Administrator in case of delays.</t>
  </si>
  <si>
    <t>Provides tools to search and view all EDI or equivalent messages</t>
  </si>
  <si>
    <t>Provides tools to reprocess all EDI or equivalent messages</t>
  </si>
  <si>
    <t>Provides tools to view rejections of EDI or equivalent messages due to business logic issues.</t>
  </si>
  <si>
    <t>Ability to schedule generation  and processing of outbound and inbound EDI or equivalent messages by message type.</t>
  </si>
  <si>
    <t>Ability to archive all EDI or equivalent data per legal requirements.</t>
  </si>
  <si>
    <t>Provides user configurable IF, THEN EDI or equivalent processing and data cleansing rules.</t>
  </si>
  <si>
    <r>
      <t>Ability to automatically a</t>
    </r>
    <r>
      <rPr>
        <sz val="11"/>
        <rFont val="Calibri"/>
        <family val="2"/>
      </rPr>
      <t>lert sender of EDI or equivalent of any blocked, rejected, or failed EDI.</t>
    </r>
  </si>
  <si>
    <t>997-Receive/Transmit ANSI X12 997 Functional Acknowledgement or equivalent</t>
  </si>
  <si>
    <t>858-Receive ANSI X12 858 Shipment Information or equivalent</t>
  </si>
  <si>
    <t>404-Receive ANXI X12 404 Rail Carrier Shipment Information or equivalent</t>
  </si>
  <si>
    <t>417-Receive ANSI X12 417 Rail Carrier Waybill Interchange or equivalent</t>
  </si>
  <si>
    <t>418-Receive ANSI X12 418 Rail Advance Interchange Consist or equivalent</t>
  </si>
  <si>
    <t>998-Receive ANSI X12 998 Transaction Set or equivalent</t>
  </si>
  <si>
    <t>824-Receive ANSI X12 824 Application Advice or equivalent</t>
  </si>
  <si>
    <t>856-Receive ANSI X12 856 Advanced Ship Notice or equivalent</t>
  </si>
  <si>
    <t>358-Receive ANSI X12 358 Customs Consist Info or equivalent</t>
  </si>
  <si>
    <t>Perform all error checking for translating all EDI or equivalent data including business rule checks, file and field integrity checks and system processing checks.</t>
  </si>
  <si>
    <t>Systems provides reason codes for failed EDI or equivalent transactions</t>
  </si>
  <si>
    <t>System configurable by trading partner to determine internal and external parties who are notified of failed EDI or equivalent message exchanges.</t>
  </si>
  <si>
    <t>Reprocess EDI or equivalent-resend at request of trading partner and reprocess after corrections made for problem transactions.</t>
  </si>
  <si>
    <t xml:space="preserve">Creation of EDI or equivalent partner defining their EDI or equivalent partner id and mapping it to their system id (i.e. freight agent id, bill to customer id, etc.). </t>
  </si>
  <si>
    <t xml:space="preserve">Creation of EDI or equivalent partner code conversion maps.  These are customer specific codes to be translated to and from Terminal system codes.  </t>
  </si>
  <si>
    <t>Trigger EDI or equivalent Runs: Accommodate - Scheduled run (time based schedule), real time (continuous polling for new transaction sets) and Manual run (user triggered_</t>
  </si>
  <si>
    <t>Organized save of pre and post translation EDI or equivalent. User  able to view pre and post translation EDI or equivalent transactions.  Store by transaction type, partner, and date/time.  Problems separate.</t>
  </si>
  <si>
    <t xml:space="preserve">Define EDI or equivalent Purge: Each EDI or equivalent transaction set should be automatically purged based on purge definition.  </t>
  </si>
  <si>
    <t>Tracking of EDI or equivalent transactions - mark transactions as EDI or equivalent required or not and mark as completed once processed.</t>
  </si>
  <si>
    <t>Detail encryption options available within your EDI or equivalent processing software</t>
  </si>
  <si>
    <t>Ability for User to select parameters for automatic email, fax, or SMS of cargo notification changes.</t>
  </si>
  <si>
    <t>Provide tools to regenerate outbound EDI or equivalent messages - gate and vessel moves, import container lists, export booking lists, break bulk cargo moves, dangerous goods manifests, stow files, rail files, etc.</t>
  </si>
  <si>
    <t>Ability to apply multiple payment forms for delivery order or bill of lading such as guarantee, void guarantee, waived/discounted, etc.</t>
  </si>
  <si>
    <t xml:space="preserve">SJPC and DRS receive a lot of bulk cargo that has to be manually added/created in the Terminal Operating systems.  Describe your experience in working with your customers to help them get better data earlier in the process (before arrival at the port) and methods to import that data electronically into the TOS.  Please elaborate on the types of products/customers.  </t>
  </si>
  <si>
    <t>System has the ability to electronically interface with US Customs and other U.S. Government agencies (i.e. Maritime Exchange) for cargo holds and releases. Customs)</t>
  </si>
  <si>
    <t>What messages do you support and how frequently are they transmitted?</t>
  </si>
  <si>
    <t xml:space="preserve">Does your system have  features for monitoring and reporting on high value cargos?  Explain process and reporting capabilities.  </t>
  </si>
  <si>
    <t xml:space="preserve">Customer prefers system to be hosted remotely and available to the port via software as a service (SAS).  If SAS is not viable please explain the different hosting options (environments) that would be applicable to Terminal.  If the vendor recommends that the TOS should be hosted at the customer site by the customer explain what infrastructure, hardware / software, etc. would be required at the terminal.  </t>
  </si>
  <si>
    <t xml:space="preserve">Does vendor system have capability to handle hazardous cargo? </t>
  </si>
  <si>
    <t>Ability to send EDI train consists to third party when train / car departs.</t>
  </si>
  <si>
    <t>Ability to match Broker Release Number to Terminal Release Number</t>
  </si>
  <si>
    <t>Allow EDI messages to be categorized by Terminal/Line/Message Type</t>
  </si>
  <si>
    <t>A customer may trade EDI or equivalent for only part of the cargo it authorizes through the port.  System allows tag to cargo records that are to be included in EDI or equivalent message.</t>
  </si>
  <si>
    <t>EDI customer maps are not always one-to-one to Terminal codes.  System allows field translations linked to cargo records that are to be included in EDI.</t>
  </si>
  <si>
    <t>Ability to bill charges by different weights/measures including pounds (Lbs.), short tons, long tons, metric tons, hundred weight, etc.</t>
  </si>
  <si>
    <t>Electrical Service for Reefers (by hr., by day, free days)</t>
  </si>
  <si>
    <t>Mgt. Dashboard</t>
  </si>
  <si>
    <t>CARGO REPAIR</t>
  </si>
  <si>
    <t>Ability to interface with Dossier System used by Federal to repair, restencil, etc. damaged cargo</t>
  </si>
  <si>
    <t>Ability to process eModal or other Demurrage payments via EDI or equivalent.</t>
  </si>
  <si>
    <t>Process - System Admin</t>
  </si>
  <si>
    <t>TERMINAL OPERATING SYSTEM (TOS) RFP - Requirements Summary</t>
  </si>
  <si>
    <t>Allows for automated update of U.S. Department of Agriculture (USDA) and U.S. Coast Guard holds (ACE)</t>
  </si>
  <si>
    <t>Ability to process Customs hold/releases (ACE) via EDI (ANSI 350 or equivalent)</t>
  </si>
  <si>
    <t xml:space="preserve">Ability for system to process all Customs holds (ACE) and releases Indicators received at the indicator code level (K1 segment) in full compliance with U.S. Customs regulations. </t>
  </si>
  <si>
    <t xml:space="preserve">Ability for system to process all Customs holds (ACE) and releases Indicators received at the  disposition code (X4 segment) and in full compliance with U.S. Customs regulations. </t>
  </si>
  <si>
    <t>Ability to activate/deactivate processing of disposition codes for US Customs holds/releases (ACE).</t>
  </si>
  <si>
    <t>Ability to monitor EDI or equivalent sequence numbers of US Customs (ACE) data to ensure there is no missing data.</t>
  </si>
  <si>
    <t>Activate/deactivate/configure processing of disposition codes for US Customs (ACE) holds/releases.</t>
  </si>
  <si>
    <t>EXHIBIT A - TERMINAL OPERATING SYSTEM (TOS) RFP -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</si>
</sst>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2" x14ac:knownFonts="1">
    <font>
      <sz val="10"/>
      <name val="Arial"/>
      <family val="2"/>
    </font>
    <font>
      <sz val="10"/>
      <name val="Arial"/>
      <family val="2"/>
    </font>
    <font>
      <u/>
      <sz val="10"/>
      <color indexed="12"/>
      <name val="Arial"/>
      <family val="2"/>
    </font>
    <font>
      <sz val="8"/>
      <name val="Arial"/>
      <family val="2"/>
    </font>
    <font>
      <sz val="8"/>
      <color indexed="8"/>
      <name val="Arial"/>
      <family val="2"/>
    </font>
    <font>
      <b/>
      <sz val="8"/>
      <name val="Arial"/>
      <family val="2"/>
    </font>
    <font>
      <sz val="12"/>
      <name val="Arial"/>
      <family val="2"/>
    </font>
    <font>
      <sz val="8"/>
      <name val="Arial Narrow"/>
      <family val="2"/>
    </font>
    <font>
      <sz val="10"/>
      <name val="Arial"/>
      <family val="2"/>
    </font>
    <font>
      <b/>
      <sz val="10"/>
      <name val="Arial"/>
      <family val="2"/>
    </font>
    <font>
      <sz val="8"/>
      <color indexed="10"/>
      <name val="Arial"/>
      <family val="2"/>
    </font>
    <font>
      <sz val="8"/>
      <color indexed="12"/>
      <name val="Arial"/>
      <family val="2"/>
    </font>
    <font>
      <sz val="10"/>
      <name val="Arial"/>
      <family val="2"/>
    </font>
    <font>
      <sz val="11"/>
      <name val="Calibri"/>
      <family val="2"/>
    </font>
    <font>
      <sz val="10.5"/>
      <name val="Calibri"/>
      <family val="2"/>
    </font>
    <font>
      <sz val="10.5"/>
      <name val="Arial"/>
      <family val="2"/>
    </font>
    <font>
      <b/>
      <sz val="10.5"/>
      <name val="Calibri"/>
      <family val="2"/>
    </font>
    <font>
      <b/>
      <sz val="10.5"/>
      <name val="Arial"/>
      <family val="2"/>
    </font>
    <font>
      <sz val="11"/>
      <name val="Calibri"/>
      <family val="2"/>
    </font>
    <font>
      <b/>
      <sz val="11"/>
      <name val="Calibri"/>
      <family val="2"/>
    </font>
    <font>
      <i/>
      <sz val="11"/>
      <name val="Calibri"/>
      <family val="2"/>
    </font>
    <font>
      <sz val="11"/>
      <color indexed="10"/>
      <name val="Calibri"/>
      <family val="2"/>
    </font>
    <font>
      <u/>
      <sz val="11"/>
      <color indexed="12"/>
      <name val="Calibri"/>
      <family val="2"/>
    </font>
    <font>
      <sz val="11"/>
      <name val="Calibri"/>
      <family val="2"/>
    </font>
    <font>
      <b/>
      <sz val="11"/>
      <name val="Calibri"/>
      <family val="2"/>
    </font>
    <font>
      <sz val="10.5"/>
      <name val="Calibri"/>
      <family val="2"/>
    </font>
    <font>
      <b/>
      <sz val="10.5"/>
      <name val="Calibri"/>
      <family val="2"/>
    </font>
    <font>
      <i/>
      <sz val="11"/>
      <name val="Calibri"/>
      <family val="2"/>
    </font>
    <font>
      <b/>
      <sz val="14"/>
      <name val="Calibri"/>
      <family val="2"/>
    </font>
    <font>
      <b/>
      <sz val="12"/>
      <name val="Calibri"/>
      <family val="2"/>
    </font>
    <font>
      <b/>
      <i/>
      <sz val="11"/>
      <color indexed="9"/>
      <name val="Calibri"/>
      <family val="2"/>
    </font>
    <font>
      <b/>
      <sz val="9"/>
      <name val="Calibri"/>
      <family val="2"/>
    </font>
    <font>
      <sz val="9"/>
      <name val="Calibri"/>
      <family val="2"/>
    </font>
    <font>
      <b/>
      <u/>
      <sz val="11"/>
      <color theme="0"/>
      <name val="Calibri"/>
      <family val="2"/>
    </font>
    <font>
      <b/>
      <sz val="11"/>
      <color theme="0"/>
      <name val="Calibri"/>
      <family val="2"/>
    </font>
    <font>
      <sz val="11"/>
      <name val="Calibri"/>
      <family val="2"/>
      <scheme val="minor"/>
    </font>
    <font>
      <sz val="11"/>
      <color rgb="FFFF0000"/>
      <name val="Calibri"/>
      <family val="2"/>
    </font>
    <font>
      <sz val="11"/>
      <color rgb="FF000000"/>
      <name val="Calibri"/>
      <family val="2"/>
      <scheme val="minor"/>
    </font>
    <font>
      <sz val="10"/>
      <color rgb="FFFF0000"/>
      <name val="Arial"/>
      <family val="2"/>
    </font>
    <font>
      <i/>
      <sz val="11"/>
      <color rgb="FFFF0000"/>
      <name val="Calibri"/>
      <family val="2"/>
    </font>
    <font>
      <b/>
      <i/>
      <sz val="10"/>
      <color theme="0"/>
      <name val="Calibri"/>
      <family val="2"/>
    </font>
    <font>
      <b/>
      <i/>
      <sz val="11"/>
      <color theme="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6" tint="-0.249977111117893"/>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0" fontId="1" fillId="0" borderId="0"/>
  </cellStyleXfs>
  <cellXfs count="237">
    <xf numFmtId="0" fontId="0" fillId="0" borderId="0" xfId="0"/>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left" vertical="center" wrapText="1"/>
    </xf>
    <xf numFmtId="0" fontId="6" fillId="0" borderId="0" xfId="0"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0" xfId="0" applyFont="1" applyAlignment="1">
      <alignment horizontal="left" vertical="center"/>
    </xf>
    <xf numFmtId="0" fontId="3" fillId="0" borderId="13"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3"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1" fillId="0" borderId="14" xfId="0" applyFont="1" applyBorder="1" applyAlignment="1">
      <alignment horizontal="left" vertical="center" wrapText="1"/>
    </xf>
    <xf numFmtId="0" fontId="3" fillId="0" borderId="15" xfId="0" applyFont="1" applyBorder="1" applyAlignment="1">
      <alignment horizontal="right" vertical="center"/>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3" xfId="0" applyFont="1" applyBorder="1" applyAlignment="1">
      <alignment horizontal="left" vertical="center" wrapText="1"/>
    </xf>
    <xf numFmtId="0" fontId="3" fillId="0" borderId="4" xfId="0" applyFont="1" applyBorder="1" applyAlignment="1">
      <alignment horizontal="right" vertical="center"/>
    </xf>
    <xf numFmtId="0" fontId="3" fillId="0" borderId="17" xfId="0" applyFont="1" applyBorder="1" applyAlignment="1">
      <alignment horizontal="center" vertical="center" wrapText="1"/>
    </xf>
    <xf numFmtId="0" fontId="6" fillId="0" borderId="12" xfId="0" applyFont="1" applyBorder="1" applyAlignment="1">
      <alignment horizontal="center" vertical="center" wrapText="1"/>
    </xf>
    <xf numFmtId="9" fontId="6" fillId="0" borderId="3"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12" xfId="0"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xf numFmtId="0" fontId="8" fillId="0" borderId="0" xfId="0" applyFont="1"/>
    <xf numFmtId="0" fontId="12" fillId="0" borderId="0" xfId="0" applyFont="1" applyBorder="1" applyAlignment="1">
      <alignment horizontal="center" vertical="center" wrapText="1"/>
    </xf>
    <xf numFmtId="0" fontId="12" fillId="0" borderId="0" xfId="3"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0" xfId="0" applyFont="1" applyFill="1" applyBorder="1" applyAlignment="1">
      <alignment horizontal="left" vertical="center" wrapText="1"/>
    </xf>
    <xf numFmtId="0" fontId="23" fillId="0" borderId="1" xfId="2" applyFont="1" applyBorder="1" applyAlignment="1">
      <alignment vertical="center" wrapText="1"/>
    </xf>
    <xf numFmtId="0" fontId="23" fillId="0" borderId="0" xfId="0" applyFont="1"/>
    <xf numFmtId="0" fontId="23" fillId="0" borderId="1" xfId="0" applyFont="1" applyFill="1" applyBorder="1" applyAlignment="1">
      <alignment horizontal="left" vertical="center" wrapText="1"/>
    </xf>
    <xf numFmtId="0" fontId="23" fillId="0" borderId="1" xfId="0" applyFont="1" applyBorder="1" applyAlignment="1">
      <alignment vertical="top" wrapText="1"/>
    </xf>
    <xf numFmtId="0" fontId="23" fillId="0" borderId="1" xfId="0" applyFont="1" applyBorder="1" applyAlignment="1">
      <alignment wrapText="1"/>
    </xf>
    <xf numFmtId="0" fontId="23" fillId="0" borderId="0" xfId="0" applyFont="1" applyAlignment="1">
      <alignment horizontal="center"/>
    </xf>
    <xf numFmtId="0" fontId="23" fillId="0" borderId="0" xfId="0" quotePrefix="1" applyFont="1" applyAlignment="1">
      <alignment horizontal="center"/>
    </xf>
    <xf numFmtId="0" fontId="24" fillId="0" borderId="0"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1" xfId="0" applyFont="1" applyBorder="1"/>
    <xf numFmtId="0" fontId="23"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 xfId="3" applyFont="1" applyFill="1" applyBorder="1" applyAlignment="1">
      <alignment horizontal="left" vertical="center" wrapText="1"/>
    </xf>
    <xf numFmtId="0" fontId="23" fillId="2" borderId="0" xfId="0" applyFont="1" applyFill="1" applyBorder="1" applyAlignment="1">
      <alignment horizontal="center" vertical="center" wrapText="1"/>
    </xf>
    <xf numFmtId="164" fontId="23" fillId="0" borderId="1" xfId="0" applyNumberFormat="1" applyFont="1" applyBorder="1" applyAlignment="1">
      <alignment horizontal="center"/>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left" vertical="top" wrapText="1"/>
    </xf>
    <xf numFmtId="0" fontId="18" fillId="0" borderId="1" xfId="0" applyFont="1" applyBorder="1" applyAlignment="1">
      <alignment vertical="top" wrapText="1"/>
    </xf>
    <xf numFmtId="164" fontId="23" fillId="0" borderId="1" xfId="0" applyNumberFormat="1" applyFont="1" applyBorder="1" applyAlignment="1">
      <alignment horizontal="center" vertical="top"/>
    </xf>
    <xf numFmtId="0" fontId="24"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23" fillId="0" borderId="1" xfId="0" applyFont="1" applyFill="1" applyBorder="1" applyAlignment="1">
      <alignment wrapText="1"/>
    </xf>
    <xf numFmtId="0" fontId="2" fillId="0" borderId="0" xfId="1" applyAlignment="1" applyProtection="1"/>
    <xf numFmtId="164" fontId="13" fillId="0" borderId="1" xfId="0" applyNumberFormat="1" applyFont="1" applyBorder="1" applyAlignment="1">
      <alignment horizontal="center" vertical="top"/>
    </xf>
    <xf numFmtId="0" fontId="13" fillId="0" borderId="1" xfId="0" applyFont="1" applyFill="1" applyBorder="1" applyAlignment="1">
      <alignment horizontal="left" vertical="center" wrapText="1"/>
    </xf>
    <xf numFmtId="0" fontId="27" fillId="0" borderId="1" xfId="0" applyFont="1" applyBorder="1" applyAlignment="1">
      <alignment horizontal="left" vertical="center" wrapText="1" indent="2"/>
    </xf>
    <xf numFmtId="0" fontId="13" fillId="2"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wrapText="1"/>
    </xf>
    <xf numFmtId="0" fontId="13" fillId="0" borderId="1" xfId="0" applyFont="1" applyBorder="1"/>
    <xf numFmtId="0" fontId="13" fillId="0" borderId="1" xfId="3" applyFont="1" applyFill="1" applyBorder="1" applyAlignment="1">
      <alignment horizontal="left" vertical="center" wrapText="1"/>
    </xf>
    <xf numFmtId="0" fontId="13" fillId="0" borderId="1" xfId="0" applyFont="1" applyFill="1" applyBorder="1" applyAlignment="1">
      <alignment wrapText="1"/>
    </xf>
    <xf numFmtId="0" fontId="13" fillId="0" borderId="0" xfId="0" applyFont="1" applyBorder="1" applyAlignment="1">
      <alignment horizontal="left" vertical="center" wrapText="1"/>
    </xf>
    <xf numFmtId="0" fontId="13" fillId="0" borderId="1" xfId="0" applyFont="1" applyFill="1" applyBorder="1" applyAlignment="1">
      <alignment horizontal="left" wrapText="1"/>
    </xf>
    <xf numFmtId="0" fontId="13" fillId="0" borderId="1" xfId="0" applyFont="1" applyBorder="1" applyAlignment="1">
      <alignment horizontal="left" wrapText="1"/>
    </xf>
    <xf numFmtId="0" fontId="13"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8" fillId="0" borderId="0" xfId="0" applyFont="1"/>
    <xf numFmtId="0" fontId="33" fillId="4" borderId="1"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0" fillId="0" borderId="1" xfId="0" applyBorder="1"/>
    <xf numFmtId="0" fontId="35" fillId="0" borderId="1" xfId="0" applyFont="1" applyBorder="1"/>
    <xf numFmtId="0" fontId="13" fillId="0" borderId="1" xfId="2" applyFont="1" applyBorder="1" applyAlignment="1">
      <alignment vertical="center" wrapText="1"/>
    </xf>
    <xf numFmtId="0" fontId="20" fillId="0" borderId="1" xfId="0" applyFont="1" applyBorder="1" applyAlignment="1">
      <alignment horizontal="left" vertical="center" wrapText="1" indent="2"/>
    </xf>
    <xf numFmtId="0" fontId="0" fillId="0" borderId="1" xfId="0" applyFill="1" applyBorder="1" applyAlignment="1">
      <alignment wrapText="1"/>
    </xf>
    <xf numFmtId="0" fontId="35" fillId="0" borderId="27" xfId="0" applyFont="1" applyFill="1" applyBorder="1" applyAlignment="1">
      <alignment vertical="top" wrapText="1"/>
    </xf>
    <xf numFmtId="0" fontId="37" fillId="0" borderId="28" xfId="0" applyFont="1" applyFill="1" applyBorder="1" applyAlignment="1">
      <alignment vertical="top" wrapText="1"/>
    </xf>
    <xf numFmtId="0" fontId="35" fillId="0" borderId="28" xfId="0" applyFont="1" applyFill="1" applyBorder="1" applyAlignment="1">
      <alignment vertical="top" wrapText="1"/>
    </xf>
    <xf numFmtId="0" fontId="37" fillId="0" borderId="28" xfId="0" applyFont="1" applyFill="1" applyBorder="1" applyAlignment="1">
      <alignment horizontal="left" vertical="top" wrapText="1"/>
    </xf>
    <xf numFmtId="0" fontId="35" fillId="0" borderId="28" xfId="0" applyFont="1" applyFill="1" applyBorder="1" applyAlignment="1">
      <alignment horizontal="left" vertical="top" wrapText="1"/>
    </xf>
    <xf numFmtId="0" fontId="23" fillId="0" borderId="0" xfId="0" applyFont="1" applyAlignment="1">
      <alignment wrapText="1"/>
    </xf>
    <xf numFmtId="0" fontId="32" fillId="0" borderId="0" xfId="0" applyFont="1" applyBorder="1" applyAlignment="1">
      <alignment horizontal="center" vertical="center" wrapText="1"/>
    </xf>
    <xf numFmtId="0" fontId="23" fillId="0" borderId="1" xfId="0" applyFont="1" applyFill="1" applyBorder="1" applyAlignment="1">
      <alignment horizontal="center" vertical="top"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28" fillId="4" borderId="19" xfId="0" applyFont="1" applyFill="1" applyBorder="1"/>
    <xf numFmtId="0" fontId="22" fillId="0" borderId="0" xfId="1" applyFont="1" applyFill="1" applyAlignment="1" applyProtection="1"/>
    <xf numFmtId="0" fontId="12" fillId="0" borderId="1" xfId="0" applyFont="1" applyFill="1" applyBorder="1" applyAlignment="1">
      <alignment horizontal="center" vertical="center" wrapText="1"/>
    </xf>
    <xf numFmtId="0" fontId="36" fillId="0" borderId="0" xfId="0" applyFont="1"/>
    <xf numFmtId="0" fontId="9" fillId="0" borderId="1" xfId="0" applyFont="1" applyFill="1" applyBorder="1" applyAlignment="1">
      <alignment horizontal="center" vertical="center" wrapText="1"/>
    </xf>
    <xf numFmtId="0" fontId="13" fillId="0" borderId="13" xfId="0" applyFont="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6"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6" fillId="0" borderId="0" xfId="0" applyFont="1" applyFill="1" applyBorder="1" applyAlignment="1">
      <alignment horizontal="center" vertical="center" wrapText="1"/>
    </xf>
    <xf numFmtId="0" fontId="38" fillId="0" borderId="0" xfId="0" applyFont="1" applyAlignment="1">
      <alignment wrapText="1"/>
    </xf>
    <xf numFmtId="0" fontId="36" fillId="0" borderId="0" xfId="0" applyFont="1" applyAlignment="1">
      <alignment wrapText="1"/>
    </xf>
    <xf numFmtId="0" fontId="14" fillId="2" borderId="1" xfId="0" applyFont="1" applyFill="1" applyBorder="1" applyAlignment="1">
      <alignment horizontal="center" wrapText="1"/>
    </xf>
    <xf numFmtId="0" fontId="35" fillId="0" borderId="1" xfId="0" applyFont="1" applyFill="1" applyBorder="1" applyAlignment="1">
      <alignment vertical="top" wrapText="1"/>
    </xf>
    <xf numFmtId="0" fontId="13" fillId="0" borderId="0" xfId="0" applyFont="1" applyFill="1" applyBorder="1" applyAlignment="1">
      <alignment horizontal="left" vertical="center" wrapText="1"/>
    </xf>
    <xf numFmtId="0" fontId="19" fillId="0" borderId="27" xfId="0" applyFont="1" applyFill="1" applyBorder="1" applyAlignment="1">
      <alignment vertical="top" wrapText="1"/>
    </xf>
    <xf numFmtId="0" fontId="0" fillId="0" borderId="27" xfId="0" applyFont="1" applyFill="1" applyBorder="1" applyAlignment="1">
      <alignment horizontal="left" vertical="top" wrapText="1" indent="2"/>
    </xf>
    <xf numFmtId="0" fontId="13" fillId="0" borderId="27" xfId="0" applyFont="1" applyFill="1" applyBorder="1" applyAlignment="1">
      <alignment horizontal="left" vertical="top" wrapText="1" indent="2"/>
    </xf>
    <xf numFmtId="0" fontId="23" fillId="0" borderId="6" xfId="0" applyFont="1" applyFill="1" applyBorder="1" applyAlignment="1">
      <alignment horizontal="center" vertical="center" wrapText="1"/>
    </xf>
    <xf numFmtId="0" fontId="35" fillId="0" borderId="30" xfId="0" applyFont="1" applyFill="1" applyBorder="1" applyAlignment="1">
      <alignment vertical="top" wrapText="1"/>
    </xf>
    <xf numFmtId="0" fontId="37" fillId="0" borderId="31" xfId="0" applyFont="1" applyFill="1" applyBorder="1" applyAlignment="1">
      <alignment vertical="top" wrapText="1"/>
    </xf>
    <xf numFmtId="0" fontId="34" fillId="4" borderId="32" xfId="0" applyFont="1" applyFill="1" applyBorder="1" applyAlignment="1">
      <alignment horizontal="center" vertical="center" wrapText="1"/>
    </xf>
    <xf numFmtId="0" fontId="0" fillId="0" borderId="1" xfId="0" applyFill="1" applyBorder="1"/>
    <xf numFmtId="0" fontId="34" fillId="4" borderId="29" xfId="0" applyFont="1" applyFill="1" applyBorder="1" applyAlignment="1">
      <alignment horizontal="center" vertical="center" wrapText="1"/>
    </xf>
    <xf numFmtId="0" fontId="14" fillId="5" borderId="1" xfId="0" applyFont="1" applyFill="1" applyBorder="1" applyAlignment="1">
      <alignment horizontal="center" wrapText="1"/>
    </xf>
    <xf numFmtId="0" fontId="13" fillId="5" borderId="1" xfId="0" applyFont="1" applyFill="1" applyBorder="1" applyAlignment="1">
      <alignment horizontal="left" wrapText="1"/>
    </xf>
    <xf numFmtId="0" fontId="23"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24" fillId="5" borderId="1"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35" fillId="0" borderId="1" xfId="0" applyFont="1" applyFill="1" applyBorder="1"/>
    <xf numFmtId="0" fontId="34" fillId="4" borderId="33" xfId="0" applyFont="1" applyFill="1" applyBorder="1" applyAlignment="1">
      <alignment horizontal="center" vertical="center" wrapText="1"/>
    </xf>
    <xf numFmtId="0" fontId="0" fillId="0" borderId="0" xfId="0" applyFill="1" applyBorder="1"/>
    <xf numFmtId="0" fontId="38" fillId="0" borderId="0" xfId="0" applyFont="1" applyFill="1" applyBorder="1" applyAlignment="1">
      <alignment wrapText="1"/>
    </xf>
    <xf numFmtId="0" fontId="35" fillId="0" borderId="29" xfId="0" applyFont="1" applyBorder="1" applyAlignment="1">
      <alignment horizontal="center" vertical="center"/>
    </xf>
    <xf numFmtId="0" fontId="35" fillId="0" borderId="13" xfId="0" applyFont="1" applyBorder="1" applyAlignment="1">
      <alignment horizontal="center" vertical="center"/>
    </xf>
    <xf numFmtId="0" fontId="35" fillId="0" borderId="13" xfId="0" applyFont="1" applyFill="1" applyBorder="1" applyAlignment="1">
      <alignment horizontal="center" vertical="center"/>
    </xf>
    <xf numFmtId="0" fontId="0" fillId="0" borderId="0" xfId="0" applyFill="1" applyBorder="1" applyAlignment="1">
      <alignment wrapText="1"/>
    </xf>
    <xf numFmtId="0" fontId="14" fillId="0" borderId="13" xfId="0" applyFont="1" applyFill="1" applyBorder="1" applyAlignment="1">
      <alignment horizontal="center" vertical="center" wrapText="1"/>
    </xf>
    <xf numFmtId="0" fontId="0" fillId="0" borderId="13" xfId="0" applyBorder="1" applyAlignment="1">
      <alignment horizontal="center" vertical="center"/>
    </xf>
    <xf numFmtId="0" fontId="16" fillId="0" borderId="0" xfId="0" applyFont="1" applyFill="1" applyBorder="1" applyAlignment="1">
      <alignment horizontal="center" vertical="center" wrapText="1"/>
    </xf>
    <xf numFmtId="0" fontId="13" fillId="0" borderId="0" xfId="3" applyFont="1" applyFill="1" applyBorder="1" applyAlignment="1">
      <alignment horizontal="center" vertical="center" wrapText="1"/>
    </xf>
    <xf numFmtId="0" fontId="14"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23" fillId="0" borderId="1" xfId="0" applyFont="1" applyFill="1" applyBorder="1"/>
    <xf numFmtId="0" fontId="32" fillId="0" borderId="0" xfId="0" applyFont="1" applyFill="1" applyBorder="1" applyAlignment="1">
      <alignment wrapText="1"/>
    </xf>
    <xf numFmtId="0" fontId="13" fillId="0" borderId="0" xfId="0" applyFont="1" applyFill="1" applyBorder="1"/>
    <xf numFmtId="0" fontId="36" fillId="0" borderId="0" xfId="0" applyFont="1" applyFill="1" applyBorder="1" applyAlignment="1">
      <alignment wrapText="1"/>
    </xf>
    <xf numFmtId="0" fontId="23" fillId="0" borderId="0" xfId="0" applyFont="1" applyFill="1" applyBorder="1"/>
    <xf numFmtId="0" fontId="14" fillId="0" borderId="0" xfId="0" applyFont="1" applyFill="1" applyBorder="1" applyAlignment="1">
      <alignment horizontal="center" vertical="center" wrapText="1"/>
    </xf>
    <xf numFmtId="0" fontId="13" fillId="0" borderId="13" xfId="0" applyFont="1" applyBorder="1" applyAlignment="1">
      <alignment horizontal="center" vertical="center"/>
    </xf>
    <xf numFmtId="0" fontId="28" fillId="4" borderId="1" xfId="0" applyFont="1" applyFill="1" applyBorder="1"/>
    <xf numFmtId="0" fontId="0" fillId="0" borderId="1" xfId="0" applyFont="1" applyFill="1" applyBorder="1" applyAlignment="1">
      <alignment vertical="top" wrapText="1"/>
    </xf>
    <xf numFmtId="0" fontId="14" fillId="0" borderId="1" xfId="0" applyFont="1" applyFill="1" applyBorder="1" applyAlignment="1">
      <alignment horizontal="center" wrapText="1"/>
    </xf>
    <xf numFmtId="0" fontId="19" fillId="0" borderId="0" xfId="0" applyFont="1" applyFill="1" applyBorder="1" applyAlignment="1">
      <alignment horizontal="left" vertical="top" wrapText="1"/>
    </xf>
    <xf numFmtId="0" fontId="38" fillId="0" borderId="0" xfId="0" applyFont="1" applyFill="1" applyBorder="1"/>
    <xf numFmtId="0" fontId="39" fillId="0" borderId="0" xfId="0" applyFont="1" applyFill="1" applyBorder="1" applyAlignment="1">
      <alignment horizontal="center" vertical="center" wrapText="1"/>
    </xf>
    <xf numFmtId="0" fontId="13" fillId="0" borderId="13" xfId="0" applyFont="1" applyFill="1" applyBorder="1" applyAlignment="1">
      <alignment horizontal="center" vertical="top" wrapText="1"/>
    </xf>
    <xf numFmtId="0" fontId="14" fillId="2" borderId="13" xfId="0" applyFont="1" applyFill="1" applyBorder="1" applyAlignment="1">
      <alignment horizontal="center" vertical="center" wrapText="1"/>
    </xf>
    <xf numFmtId="0" fontId="35" fillId="0" borderId="1" xfId="0" applyFont="1" applyFill="1" applyBorder="1" applyAlignment="1">
      <alignment horizontal="left" wrapText="1"/>
    </xf>
    <xf numFmtId="0" fontId="35" fillId="0" borderId="1" xfId="0" quotePrefix="1" applyFont="1" applyFill="1" applyBorder="1" applyAlignment="1">
      <alignment horizontal="left" wrapText="1"/>
    </xf>
    <xf numFmtId="0" fontId="35" fillId="0" borderId="1" xfId="0" quotePrefix="1" applyFont="1" applyBorder="1" applyAlignment="1">
      <alignment horizontal="left" wrapText="1"/>
    </xf>
    <xf numFmtId="0" fontId="35" fillId="5" borderId="1" xfId="0" applyFont="1" applyFill="1" applyBorder="1" applyAlignment="1">
      <alignment horizontal="left" wrapText="1"/>
    </xf>
    <xf numFmtId="0" fontId="35" fillId="5" borderId="1" xfId="0" quotePrefix="1" applyFont="1" applyFill="1" applyBorder="1" applyAlignment="1">
      <alignment horizontal="left" wrapText="1"/>
    </xf>
    <xf numFmtId="0" fontId="19" fillId="4" borderId="19"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1" fillId="4" borderId="13" xfId="0" applyFont="1" applyFill="1" applyBorder="1" applyAlignment="1">
      <alignment horizontal="center" wrapText="1"/>
    </xf>
    <xf numFmtId="0" fontId="41" fillId="4" borderId="37" xfId="0" applyFont="1" applyFill="1" applyBorder="1" applyAlignment="1">
      <alignment horizontal="center" wrapText="1"/>
    </xf>
    <xf numFmtId="0" fontId="41" fillId="4" borderId="38" xfId="0" applyFont="1" applyFill="1" applyBorder="1" applyAlignment="1">
      <alignment horizont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cellXfs>
  <cellStyles count="4">
    <cellStyle name="Hyperlink" xfId="1" builtinId="8"/>
    <cellStyle name="Normal" xfId="0" builtinId="0"/>
    <cellStyle name="Normal 2" xfId="2" xr:uid="{00000000-0005-0000-0000-000002000000}"/>
    <cellStyle name="Normal_M21 Feature Set Matrix" xfId="3" xr:uid="{00000000-0005-0000-0000-000003000000}"/>
  </cellStyles>
  <dxfs count="3">
    <dxf>
      <fill>
        <patternFill>
          <bgColor indexed="10"/>
        </patternFill>
      </fill>
    </dxf>
    <dxf>
      <fill>
        <patternFill>
          <bgColor indexed="11"/>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9"/>
  <sheetViews>
    <sheetView zoomScale="90" zoomScaleNormal="90" workbookViewId="0">
      <selection activeCell="M17" sqref="M17"/>
    </sheetView>
  </sheetViews>
  <sheetFormatPr baseColWidth="10" defaultColWidth="9.1640625" defaultRowHeight="15" x14ac:dyDescent="0.2"/>
  <cols>
    <col min="1" max="1" width="16.1640625" style="66" customWidth="1"/>
    <col min="2" max="2" width="36.5" style="66" customWidth="1"/>
    <col min="3" max="3" width="22.5" style="70" bestFit="1" customWidth="1"/>
    <col min="4" max="7" width="9.1640625" style="66"/>
    <col min="8" max="23" width="4.83203125" style="66" customWidth="1"/>
    <col min="24" max="29" width="9.1640625" style="66"/>
    <col min="30" max="16384" width="9.1640625" style="55"/>
  </cols>
  <sheetData>
    <row r="1" spans="1:29" ht="21.75" customHeight="1" x14ac:dyDescent="0.25">
      <c r="A1" s="124" t="s">
        <v>862</v>
      </c>
    </row>
    <row r="2" spans="1:29" s="54" customFormat="1" x14ac:dyDescent="0.2">
      <c r="A2" s="66"/>
      <c r="B2" s="66"/>
      <c r="C2" s="70"/>
      <c r="D2" s="66"/>
      <c r="E2" s="66"/>
      <c r="F2" s="66"/>
      <c r="G2" s="66"/>
      <c r="H2" s="66"/>
      <c r="I2" s="66"/>
      <c r="J2" s="66"/>
      <c r="K2" s="66"/>
      <c r="L2" s="66"/>
      <c r="M2" s="66"/>
      <c r="N2" s="66"/>
      <c r="O2" s="66"/>
      <c r="P2" s="66"/>
      <c r="Q2" s="66"/>
      <c r="R2" s="66"/>
      <c r="S2" s="66"/>
      <c r="T2" s="66"/>
      <c r="U2" s="66"/>
      <c r="V2" s="66"/>
      <c r="W2" s="66"/>
      <c r="X2" s="66"/>
      <c r="Y2" s="66"/>
      <c r="Z2" s="66"/>
      <c r="AA2" s="66"/>
      <c r="AB2" s="66"/>
      <c r="AC2" s="66"/>
    </row>
    <row r="3" spans="1:29" x14ac:dyDescent="0.2">
      <c r="A3" s="125"/>
      <c r="B3" s="125" t="s">
        <v>98</v>
      </c>
      <c r="C3" s="125" t="s">
        <v>99</v>
      </c>
    </row>
    <row r="4" spans="1:29" x14ac:dyDescent="0.2">
      <c r="A4" s="66">
        <v>1</v>
      </c>
      <c r="B4" s="102" t="s">
        <v>861</v>
      </c>
      <c r="C4" s="71">
        <f>COUNTIF(SystemAdmin!B:B,"&gt;'Area'")</f>
        <v>37</v>
      </c>
    </row>
    <row r="5" spans="1:29" x14ac:dyDescent="0.2">
      <c r="A5" s="66">
        <f>A4+1</f>
        <v>2</v>
      </c>
      <c r="B5" s="102" t="s">
        <v>4</v>
      </c>
      <c r="C5" s="71">
        <f>COUNTIF('Gate '!B:B,"&gt;'Area'")</f>
        <v>64</v>
      </c>
    </row>
    <row r="6" spans="1:29" x14ac:dyDescent="0.2">
      <c r="A6" s="66">
        <f t="shared" ref="A6:A15" si="0">A5+1</f>
        <v>3</v>
      </c>
      <c r="B6" s="102" t="s">
        <v>594</v>
      </c>
      <c r="C6" s="71">
        <f>COUNTIF('General Cargo'!B:B,"&gt;'Area'")</f>
        <v>49</v>
      </c>
    </row>
    <row r="7" spans="1:29" x14ac:dyDescent="0.2">
      <c r="A7" s="66">
        <f t="shared" si="0"/>
        <v>4</v>
      </c>
      <c r="B7" s="102" t="s">
        <v>3</v>
      </c>
      <c r="C7" s="71">
        <f>COUNTIF('Vessel Ops'!B:B,"&gt;'Area'")</f>
        <v>22</v>
      </c>
      <c r="D7" s="147"/>
    </row>
    <row r="8" spans="1:29" x14ac:dyDescent="0.2">
      <c r="A8" s="66">
        <f t="shared" si="0"/>
        <v>5</v>
      </c>
      <c r="B8" s="102" t="s">
        <v>230</v>
      </c>
      <c r="C8" s="71">
        <f>COUNTIF(Rail!B:B,"&gt;'Area'")</f>
        <v>21</v>
      </c>
    </row>
    <row r="9" spans="1:29" x14ac:dyDescent="0.2">
      <c r="A9" s="66">
        <f t="shared" si="0"/>
        <v>6</v>
      </c>
      <c r="B9" s="102" t="s">
        <v>663</v>
      </c>
      <c r="C9" s="71">
        <f>COUNTIF(Yard!B:B,"&gt;'Area'")</f>
        <v>24</v>
      </c>
    </row>
    <row r="10" spans="1:29" x14ac:dyDescent="0.2">
      <c r="A10" s="66">
        <f t="shared" si="0"/>
        <v>7</v>
      </c>
      <c r="B10" s="102" t="s">
        <v>5</v>
      </c>
      <c r="C10" s="71">
        <f>COUNTIF('Web Portal'!B:B,"&gt;'Area'")</f>
        <v>30</v>
      </c>
    </row>
    <row r="11" spans="1:29" x14ac:dyDescent="0.2">
      <c r="A11" s="66">
        <f t="shared" si="0"/>
        <v>8</v>
      </c>
      <c r="B11" s="102" t="s">
        <v>8</v>
      </c>
      <c r="C11" s="71">
        <f>COUNTIF(EDI!B:B,"&gt;'Area'")</f>
        <v>75</v>
      </c>
      <c r="D11" s="147"/>
    </row>
    <row r="12" spans="1:29" x14ac:dyDescent="0.2">
      <c r="A12" s="66">
        <f t="shared" si="0"/>
        <v>9</v>
      </c>
      <c r="B12" s="102" t="s">
        <v>505</v>
      </c>
      <c r="C12" s="71">
        <f>COUNTIF(Interfaces!B:B,"&gt;'Area'")</f>
        <v>31</v>
      </c>
    </row>
    <row r="13" spans="1:29" x14ac:dyDescent="0.2">
      <c r="A13" s="66">
        <f t="shared" si="0"/>
        <v>10</v>
      </c>
      <c r="B13" s="102" t="s">
        <v>485</v>
      </c>
      <c r="C13" s="71">
        <f>COUNTIF(Billing!B:B,"&gt;'Area'")</f>
        <v>81</v>
      </c>
    </row>
    <row r="14" spans="1:29" x14ac:dyDescent="0.2">
      <c r="A14" s="66">
        <f t="shared" si="0"/>
        <v>11</v>
      </c>
      <c r="B14" s="102" t="s">
        <v>6</v>
      </c>
      <c r="C14" s="71">
        <f>COUNTIF(Reports!B:B,"&gt;'Area'")</f>
        <v>48</v>
      </c>
    </row>
    <row r="15" spans="1:29" x14ac:dyDescent="0.2">
      <c r="A15" s="66">
        <f t="shared" si="0"/>
        <v>12</v>
      </c>
      <c r="B15" s="102" t="s">
        <v>7</v>
      </c>
      <c r="C15" s="71">
        <f>COUNTIF(Technical!B:B,"&gt;'Area'")</f>
        <v>50</v>
      </c>
    </row>
    <row r="16" spans="1:29" x14ac:dyDescent="0.2">
      <c r="B16" s="145"/>
    </row>
    <row r="18" spans="1:3" x14ac:dyDescent="0.2">
      <c r="A18" s="125"/>
      <c r="B18" s="125" t="s">
        <v>97</v>
      </c>
      <c r="C18" s="125">
        <f>SUM(C4:C17)</f>
        <v>532</v>
      </c>
    </row>
    <row r="21" spans="1:3" x14ac:dyDescent="0.2">
      <c r="A21" s="126" t="s">
        <v>231</v>
      </c>
      <c r="B21" s="126" t="s">
        <v>232</v>
      </c>
      <c r="C21" s="126" t="s">
        <v>112</v>
      </c>
    </row>
    <row r="22" spans="1:3" x14ac:dyDescent="0.2">
      <c r="A22" s="103"/>
      <c r="B22" s="97"/>
      <c r="C22" s="116"/>
    </row>
    <row r="23" spans="1:3" x14ac:dyDescent="0.2">
      <c r="A23" s="98"/>
      <c r="B23" s="68"/>
      <c r="C23" s="116"/>
    </row>
    <row r="24" spans="1:3" x14ac:dyDescent="0.2">
      <c r="A24" s="87"/>
      <c r="B24" s="69"/>
      <c r="C24" s="116"/>
    </row>
    <row r="25" spans="1:3" x14ac:dyDescent="0.2">
      <c r="A25" s="87"/>
      <c r="B25" s="115"/>
      <c r="C25" s="116"/>
    </row>
    <row r="26" spans="1:3" x14ac:dyDescent="0.2">
      <c r="A26" s="87"/>
      <c r="B26" s="115"/>
      <c r="C26" s="116"/>
    </row>
    <row r="27" spans="1:3" x14ac:dyDescent="0.2">
      <c r="A27" s="87"/>
      <c r="B27" s="115"/>
      <c r="C27" s="116"/>
    </row>
    <row r="28" spans="1:3" x14ac:dyDescent="0.2">
      <c r="A28" s="87"/>
      <c r="B28" s="115"/>
      <c r="C28" s="116"/>
    </row>
    <row r="29" spans="1:3" x14ac:dyDescent="0.2">
      <c r="A29" s="87"/>
      <c r="B29" s="115"/>
      <c r="C29" s="116"/>
    </row>
  </sheetData>
  <phoneticPr fontId="3" type="noConversion"/>
  <hyperlinks>
    <hyperlink ref="B13" location="Billing!Print_Area" display="Process - Billing" xr:uid="{00000000-0004-0000-0000-000000000000}"/>
    <hyperlink ref="B4" location="SystemAdmin!Print_Area" display="Process - System Admin" xr:uid="{00000000-0004-0000-0000-000001000000}"/>
    <hyperlink ref="B10" location="'Web Portal'!Print_Titles" display="Process - Web Portal" xr:uid="{00000000-0004-0000-0000-000002000000}"/>
    <hyperlink ref="B11" location="EDI!Print_Area" display="Process - EDI " xr:uid="{00000000-0004-0000-0000-000003000000}"/>
    <hyperlink ref="B5" location="'Gate '!Print_Area" display="Process - Gate" xr:uid="{00000000-0004-0000-0000-000004000000}"/>
    <hyperlink ref="B8" location="Rail!Print_Area" display="Process - Rail" xr:uid="{00000000-0004-0000-0000-000005000000}"/>
    <hyperlink ref="B7" location="'Vessel Ops'!Print_Titles" display="Process - Vessel Ops" xr:uid="{00000000-0004-0000-0000-000006000000}"/>
    <hyperlink ref="B9" location="Yard!Print_Titles" display="Process - Yard" xr:uid="{00000000-0004-0000-0000-000007000000}"/>
    <hyperlink ref="B14" location="Reports!Print_Titles" display="Process - Reports" xr:uid="{00000000-0004-0000-0000-000008000000}"/>
    <hyperlink ref="B15" location="Technical!Print_Titles" display="Process - Technical" xr:uid="{00000000-0004-0000-0000-000009000000}"/>
    <hyperlink ref="B12" location="Interfaces!Print_Area" display="Process - Interfaces" xr:uid="{00000000-0004-0000-0000-00000A000000}"/>
    <hyperlink ref="B6" location="'General Cargo'!Print_Area" display="Process - General Cargo" xr:uid="{00000000-0004-0000-0000-00000B000000}"/>
  </hyperlinks>
  <pageMargins left="0.5" right="0.5" top="1" bottom="0.5" header="0.5" footer="0.25"/>
  <pageSetup fitToHeight="2" orientation="portrait" horizontalDpi="4294967293" r:id="rId1"/>
  <headerFooter alignWithMargins="0">
    <oddHeader>&amp;RConfidential</oddHeader>
    <oddFooter>&amp;L&amp;A&amp;C&amp;D&amp;R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35"/>
  <sheetViews>
    <sheetView zoomScale="90" zoomScaleNormal="90" workbookViewId="0">
      <pane ySplit="3" topLeftCell="A4" activePane="bottomLeft" state="frozen"/>
      <selection activeCell="B27" sqref="B27"/>
      <selection pane="bottomLeft" activeCell="C23" sqref="C23"/>
    </sheetView>
  </sheetViews>
  <sheetFormatPr baseColWidth="10" defaultColWidth="9.1640625" defaultRowHeight="15" x14ac:dyDescent="0.15"/>
  <cols>
    <col min="1" max="1" width="5.1640625" style="75" customWidth="1"/>
    <col min="2" max="2" width="24" style="77" customWidth="1"/>
    <col min="3" max="3" width="58.1640625" style="76" customWidth="1"/>
    <col min="4" max="4" width="14.1640625" style="77" customWidth="1"/>
    <col min="5" max="5" width="11.5" style="75" customWidth="1"/>
    <col min="6" max="6" width="16.5" style="75" customWidth="1"/>
    <col min="7" max="7" width="27.1640625" style="75" customWidth="1"/>
    <col min="8" max="8" width="17" style="75" customWidth="1"/>
    <col min="9" max="17" width="9.1640625" style="75"/>
    <col min="18" max="16384" width="9.1640625" style="56"/>
  </cols>
  <sheetData>
    <row r="1" spans="1:17" ht="27" customHeight="1" thickBot="1" x14ac:dyDescent="0.3">
      <c r="A1" s="124" t="s">
        <v>517</v>
      </c>
    </row>
    <row r="2" spans="1:17" ht="27" customHeight="1" thickBot="1" x14ac:dyDescent="0.3">
      <c r="A2" s="203"/>
      <c r="B2" s="222" t="s">
        <v>648</v>
      </c>
      <c r="C2" s="222"/>
      <c r="D2" s="223"/>
      <c r="E2" s="218" t="s">
        <v>649</v>
      </c>
      <c r="F2" s="219"/>
      <c r="G2" s="220"/>
      <c r="H2" s="122"/>
    </row>
    <row r="3" spans="1:17" s="59" customFormat="1" ht="80" x14ac:dyDescent="0.15">
      <c r="A3" s="127" t="s">
        <v>235</v>
      </c>
      <c r="B3" s="127" t="s">
        <v>233</v>
      </c>
      <c r="C3" s="127" t="s">
        <v>493</v>
      </c>
      <c r="D3" s="127" t="s">
        <v>667</v>
      </c>
      <c r="E3" s="143" t="s">
        <v>664</v>
      </c>
      <c r="F3" s="143" t="s">
        <v>518</v>
      </c>
      <c r="G3" s="143" t="s">
        <v>519</v>
      </c>
      <c r="H3" s="122"/>
      <c r="I3" s="72"/>
      <c r="J3" s="72"/>
      <c r="K3" s="72"/>
      <c r="L3" s="72"/>
      <c r="M3" s="72"/>
      <c r="N3" s="72"/>
      <c r="O3" s="72"/>
      <c r="P3" s="72"/>
      <c r="Q3" s="72"/>
    </row>
    <row r="4" spans="1:17" s="59" customFormat="1" ht="27.75" customHeight="1" x14ac:dyDescent="0.2">
      <c r="A4" s="225" t="s">
        <v>676</v>
      </c>
      <c r="B4" s="226"/>
      <c r="C4" s="226"/>
      <c r="D4" s="226"/>
      <c r="E4" s="226"/>
      <c r="F4" s="226"/>
      <c r="G4" s="227"/>
      <c r="H4" s="78"/>
      <c r="I4" s="72"/>
      <c r="J4" s="72"/>
      <c r="K4" s="72"/>
      <c r="L4" s="72"/>
      <c r="M4" s="72"/>
      <c r="N4" s="72"/>
      <c r="O4" s="72"/>
      <c r="P4" s="72"/>
      <c r="Q4" s="72"/>
    </row>
    <row r="5" spans="1:17" s="59" customFormat="1" ht="56.5" customHeight="1" x14ac:dyDescent="0.2">
      <c r="A5" s="120">
        <v>1</v>
      </c>
      <c r="B5" s="110" t="s">
        <v>655</v>
      </c>
      <c r="C5" s="108" t="s">
        <v>40</v>
      </c>
      <c r="D5" s="110" t="s">
        <v>650</v>
      </c>
      <c r="E5" s="74"/>
      <c r="F5" s="121"/>
      <c r="G5" s="154"/>
      <c r="H5" s="78"/>
      <c r="I5" s="72"/>
      <c r="J5" s="72"/>
      <c r="K5" s="72"/>
      <c r="L5" s="72"/>
      <c r="M5" s="72"/>
      <c r="N5" s="72"/>
      <c r="O5" s="72"/>
      <c r="P5" s="72"/>
      <c r="Q5" s="72"/>
    </row>
    <row r="6" spans="1:17" s="59" customFormat="1" ht="56.5" customHeight="1" x14ac:dyDescent="0.2">
      <c r="A6" s="120">
        <f>A5+1</f>
        <v>2</v>
      </c>
      <c r="B6" s="110" t="s">
        <v>660</v>
      </c>
      <c r="C6" s="108" t="s">
        <v>845</v>
      </c>
      <c r="D6" s="110" t="s">
        <v>650</v>
      </c>
      <c r="E6" s="74"/>
      <c r="F6" s="121"/>
      <c r="G6" s="154"/>
      <c r="H6" s="156"/>
      <c r="I6" s="72"/>
      <c r="J6" s="72"/>
      <c r="K6" s="72"/>
      <c r="L6" s="72"/>
      <c r="M6" s="72"/>
      <c r="N6" s="72"/>
      <c r="O6" s="72"/>
      <c r="P6" s="72"/>
      <c r="Q6" s="72"/>
    </row>
    <row r="7" spans="1:17" s="59" customFormat="1" ht="34.5" customHeight="1" x14ac:dyDescent="0.2">
      <c r="A7" s="120">
        <f t="shared" ref="A7:A33" si="0">A6+1</f>
        <v>3</v>
      </c>
      <c r="B7" s="110" t="s">
        <v>660</v>
      </c>
      <c r="C7" s="108" t="s">
        <v>846</v>
      </c>
      <c r="D7" s="110" t="s">
        <v>650</v>
      </c>
      <c r="E7" s="74"/>
      <c r="F7" s="121"/>
      <c r="G7" s="154"/>
      <c r="H7" s="156"/>
      <c r="I7" s="72"/>
      <c r="J7" s="72"/>
      <c r="K7" s="72"/>
      <c r="L7" s="72"/>
      <c r="M7" s="72"/>
      <c r="N7" s="72"/>
      <c r="O7" s="72"/>
      <c r="P7" s="72"/>
      <c r="Q7" s="72"/>
    </row>
    <row r="8" spans="1:17" s="59" customFormat="1" ht="56.5" customHeight="1" x14ac:dyDescent="0.2">
      <c r="A8" s="120">
        <f t="shared" si="0"/>
        <v>4</v>
      </c>
      <c r="B8" s="110" t="s">
        <v>681</v>
      </c>
      <c r="C8" s="108" t="s">
        <v>661</v>
      </c>
      <c r="D8" s="110" t="s">
        <v>650</v>
      </c>
      <c r="E8" s="74"/>
      <c r="F8" s="121"/>
      <c r="G8" s="154"/>
      <c r="H8" s="180"/>
      <c r="I8" s="72"/>
      <c r="J8" s="72"/>
      <c r="K8" s="72"/>
      <c r="L8" s="72"/>
      <c r="M8" s="72"/>
      <c r="N8" s="72"/>
      <c r="O8" s="72"/>
      <c r="P8" s="72"/>
      <c r="Q8" s="72"/>
    </row>
    <row r="9" spans="1:17" s="59" customFormat="1" ht="56.5" customHeight="1" x14ac:dyDescent="0.2">
      <c r="A9" s="120">
        <f t="shared" si="0"/>
        <v>5</v>
      </c>
      <c r="B9" s="110" t="s">
        <v>662</v>
      </c>
      <c r="C9" s="108" t="s">
        <v>789</v>
      </c>
      <c r="D9" s="110" t="s">
        <v>650</v>
      </c>
      <c r="E9" s="74"/>
      <c r="F9" s="121"/>
      <c r="G9" s="154"/>
      <c r="H9" s="156"/>
      <c r="I9" s="72"/>
      <c r="J9" s="72"/>
      <c r="K9" s="72"/>
      <c r="L9" s="72"/>
      <c r="M9" s="72"/>
      <c r="N9" s="72"/>
      <c r="O9" s="72"/>
      <c r="P9" s="72"/>
      <c r="Q9" s="72"/>
    </row>
    <row r="10" spans="1:17" s="178" customFormat="1" ht="56.5" customHeight="1" x14ac:dyDescent="0.2">
      <c r="A10" s="172">
        <f t="shared" si="0"/>
        <v>6</v>
      </c>
      <c r="B10" s="174" t="s">
        <v>858</v>
      </c>
      <c r="C10" s="175" t="s">
        <v>859</v>
      </c>
      <c r="D10" s="174" t="s">
        <v>650</v>
      </c>
      <c r="E10" s="173"/>
      <c r="F10" s="172"/>
      <c r="G10" s="176"/>
      <c r="H10" s="180"/>
      <c r="I10" s="177"/>
      <c r="J10" s="177"/>
      <c r="K10" s="177"/>
      <c r="L10" s="177"/>
      <c r="M10" s="177"/>
      <c r="N10" s="177"/>
      <c r="O10" s="177"/>
      <c r="P10" s="177"/>
      <c r="Q10" s="177"/>
    </row>
    <row r="11" spans="1:17" ht="16" x14ac:dyDescent="0.2">
      <c r="A11" s="120">
        <f t="shared" si="0"/>
        <v>7</v>
      </c>
      <c r="B11" s="211" t="s">
        <v>503</v>
      </c>
      <c r="C11" s="212" t="s">
        <v>520</v>
      </c>
      <c r="D11" s="205" t="s">
        <v>650</v>
      </c>
      <c r="E11" s="120"/>
      <c r="F11" s="110"/>
      <c r="G11" s="73"/>
      <c r="H11" s="201"/>
    </row>
    <row r="12" spans="1:17" ht="16" x14ac:dyDescent="0.2">
      <c r="A12" s="120">
        <f t="shared" si="0"/>
        <v>8</v>
      </c>
      <c r="B12" s="211" t="s">
        <v>504</v>
      </c>
      <c r="C12" s="213" t="s">
        <v>520</v>
      </c>
      <c r="D12" s="159" t="s">
        <v>261</v>
      </c>
      <c r="E12" s="121"/>
      <c r="F12" s="74"/>
      <c r="G12" s="74"/>
      <c r="H12" s="201"/>
    </row>
    <row r="13" spans="1:17" ht="16" x14ac:dyDescent="0.2">
      <c r="A13" s="120">
        <f t="shared" si="0"/>
        <v>9</v>
      </c>
      <c r="B13" s="211" t="s">
        <v>510</v>
      </c>
      <c r="C13" s="213" t="s">
        <v>520</v>
      </c>
      <c r="D13" s="159" t="s">
        <v>261</v>
      </c>
      <c r="E13" s="120"/>
      <c r="F13" s="74"/>
      <c r="G13" s="74"/>
      <c r="H13" s="201"/>
    </row>
    <row r="14" spans="1:17" ht="32" x14ac:dyDescent="0.2">
      <c r="A14" s="120">
        <f t="shared" si="0"/>
        <v>10</v>
      </c>
      <c r="B14" s="211" t="s">
        <v>507</v>
      </c>
      <c r="C14" s="213" t="s">
        <v>521</v>
      </c>
      <c r="D14" s="159" t="s">
        <v>261</v>
      </c>
      <c r="E14" s="121"/>
      <c r="F14" s="74"/>
      <c r="G14" s="74"/>
      <c r="H14" s="201"/>
    </row>
    <row r="15" spans="1:17" s="75" customFormat="1" ht="32" x14ac:dyDescent="0.2">
      <c r="A15" s="120">
        <f t="shared" si="0"/>
        <v>11</v>
      </c>
      <c r="B15" s="211" t="s">
        <v>506</v>
      </c>
      <c r="C15" s="213" t="s">
        <v>522</v>
      </c>
      <c r="D15" s="159" t="s">
        <v>261</v>
      </c>
      <c r="E15" s="121"/>
      <c r="F15" s="74"/>
      <c r="G15" s="74"/>
      <c r="H15" s="201"/>
    </row>
    <row r="16" spans="1:17" s="75" customFormat="1" ht="16" x14ac:dyDescent="0.2">
      <c r="A16" s="120">
        <f t="shared" si="0"/>
        <v>12</v>
      </c>
      <c r="B16" s="211" t="s">
        <v>511</v>
      </c>
      <c r="C16" s="213" t="s">
        <v>520</v>
      </c>
      <c r="D16" s="159" t="s">
        <v>261</v>
      </c>
      <c r="E16" s="121"/>
      <c r="F16" s="74"/>
      <c r="G16" s="74"/>
      <c r="H16" s="201"/>
    </row>
    <row r="17" spans="1:17" s="75" customFormat="1" ht="16" x14ac:dyDescent="0.2">
      <c r="A17" s="120">
        <f t="shared" si="0"/>
        <v>13</v>
      </c>
      <c r="B17" s="211" t="s">
        <v>381</v>
      </c>
      <c r="C17" s="213" t="s">
        <v>520</v>
      </c>
      <c r="D17" s="159" t="s">
        <v>261</v>
      </c>
      <c r="E17" s="121"/>
      <c r="F17" s="74"/>
      <c r="G17" s="74"/>
      <c r="H17" s="201"/>
    </row>
    <row r="18" spans="1:17" s="75" customFormat="1" ht="16" x14ac:dyDescent="0.2">
      <c r="A18" s="172">
        <f t="shared" si="0"/>
        <v>14</v>
      </c>
      <c r="B18" s="214" t="s">
        <v>516</v>
      </c>
      <c r="C18" s="215" t="s">
        <v>520</v>
      </c>
      <c r="D18" s="171" t="s">
        <v>261</v>
      </c>
      <c r="E18" s="172"/>
      <c r="F18" s="173"/>
      <c r="G18" s="173"/>
      <c r="H18" s="201"/>
    </row>
    <row r="19" spans="1:17" s="75" customFormat="1" ht="16" x14ac:dyDescent="0.2">
      <c r="A19" s="172">
        <f t="shared" si="0"/>
        <v>15</v>
      </c>
      <c r="B19" s="214" t="s">
        <v>139</v>
      </c>
      <c r="C19" s="215" t="s">
        <v>702</v>
      </c>
      <c r="D19" s="171" t="s">
        <v>650</v>
      </c>
      <c r="E19" s="172"/>
      <c r="F19" s="173"/>
      <c r="G19" s="173"/>
      <c r="H19" s="201"/>
    </row>
    <row r="20" spans="1:17" s="75" customFormat="1" ht="16" x14ac:dyDescent="0.2">
      <c r="A20" s="172">
        <f t="shared" si="0"/>
        <v>16</v>
      </c>
      <c r="B20" s="214" t="s">
        <v>523</v>
      </c>
      <c r="C20" s="215" t="s">
        <v>741</v>
      </c>
      <c r="D20" s="171" t="s">
        <v>650</v>
      </c>
      <c r="E20" s="172"/>
      <c r="F20" s="173"/>
      <c r="G20" s="173"/>
      <c r="H20" s="201"/>
    </row>
    <row r="21" spans="1:17" s="75" customFormat="1" ht="16" x14ac:dyDescent="0.2">
      <c r="A21" s="172">
        <f t="shared" si="0"/>
        <v>17</v>
      </c>
      <c r="B21" s="214" t="s">
        <v>857</v>
      </c>
      <c r="C21" s="215" t="s">
        <v>520</v>
      </c>
      <c r="D21" s="171" t="s">
        <v>261</v>
      </c>
      <c r="E21" s="172"/>
      <c r="F21" s="173"/>
      <c r="G21" s="173"/>
      <c r="H21" s="201"/>
    </row>
    <row r="22" spans="1:17" s="75" customFormat="1" ht="16" x14ac:dyDescent="0.2">
      <c r="A22" s="172">
        <f t="shared" si="0"/>
        <v>18</v>
      </c>
      <c r="B22" s="214" t="s">
        <v>361</v>
      </c>
      <c r="C22" s="215" t="s">
        <v>520</v>
      </c>
      <c r="D22" s="171" t="s">
        <v>261</v>
      </c>
      <c r="E22" s="172"/>
      <c r="F22" s="173"/>
      <c r="G22" s="173"/>
      <c r="H22" s="201"/>
    </row>
    <row r="23" spans="1:17" s="75" customFormat="1" ht="16" x14ac:dyDescent="0.2">
      <c r="A23" s="172">
        <f t="shared" si="0"/>
        <v>19</v>
      </c>
      <c r="B23" s="214" t="s">
        <v>474</v>
      </c>
      <c r="C23" s="215" t="s">
        <v>520</v>
      </c>
      <c r="D23" s="171" t="s">
        <v>261</v>
      </c>
      <c r="E23" s="172"/>
      <c r="F23" s="173"/>
      <c r="G23" s="173"/>
      <c r="H23" s="201"/>
    </row>
    <row r="24" spans="1:17" ht="16" x14ac:dyDescent="0.2">
      <c r="A24" s="172">
        <f t="shared" si="0"/>
        <v>20</v>
      </c>
      <c r="B24" s="214" t="s">
        <v>282</v>
      </c>
      <c r="C24" s="215" t="s">
        <v>520</v>
      </c>
      <c r="D24" s="171" t="s">
        <v>261</v>
      </c>
      <c r="E24" s="172"/>
      <c r="F24" s="173"/>
      <c r="G24" s="173"/>
      <c r="H24" s="201"/>
    </row>
    <row r="25" spans="1:17" s="58" customFormat="1" ht="16" x14ac:dyDescent="0.2">
      <c r="A25" s="172">
        <f t="shared" si="0"/>
        <v>21</v>
      </c>
      <c r="B25" s="214" t="s">
        <v>512</v>
      </c>
      <c r="C25" s="215" t="s">
        <v>520</v>
      </c>
      <c r="D25" s="171" t="s">
        <v>261</v>
      </c>
      <c r="E25" s="172"/>
      <c r="F25" s="173"/>
      <c r="G25" s="173"/>
      <c r="H25" s="201"/>
      <c r="I25" s="77"/>
      <c r="J25" s="77"/>
      <c r="K25" s="77"/>
      <c r="L25" s="77"/>
      <c r="M25" s="77"/>
      <c r="N25" s="77"/>
      <c r="O25" s="77"/>
      <c r="P25" s="77"/>
      <c r="Q25" s="77"/>
    </row>
    <row r="26" spans="1:17" s="62" customFormat="1" ht="16" x14ac:dyDescent="0.2">
      <c r="A26" s="172">
        <f t="shared" si="0"/>
        <v>22</v>
      </c>
      <c r="B26" s="214" t="s">
        <v>513</v>
      </c>
      <c r="C26" s="215" t="s">
        <v>520</v>
      </c>
      <c r="D26" s="171" t="s">
        <v>261</v>
      </c>
      <c r="E26" s="172"/>
      <c r="F26" s="173"/>
      <c r="G26" s="173"/>
      <c r="H26" s="201"/>
      <c r="I26" s="77"/>
      <c r="J26" s="77"/>
      <c r="K26" s="77"/>
      <c r="L26" s="77"/>
      <c r="M26" s="77"/>
      <c r="N26" s="77"/>
      <c r="O26" s="77"/>
      <c r="P26" s="77"/>
      <c r="Q26" s="77"/>
    </row>
    <row r="27" spans="1:17" s="62" customFormat="1" ht="32" x14ac:dyDescent="0.2">
      <c r="A27" s="172">
        <f t="shared" si="0"/>
        <v>23</v>
      </c>
      <c r="B27" s="214" t="s">
        <v>524</v>
      </c>
      <c r="C27" s="215" t="s">
        <v>520</v>
      </c>
      <c r="D27" s="171" t="s">
        <v>261</v>
      </c>
      <c r="E27" s="172"/>
      <c r="F27" s="173"/>
      <c r="G27" s="173"/>
      <c r="H27" s="201"/>
      <c r="I27" s="77"/>
      <c r="J27" s="77"/>
      <c r="K27" s="77"/>
      <c r="L27" s="77"/>
      <c r="M27" s="77"/>
      <c r="N27" s="77"/>
      <c r="O27" s="77"/>
      <c r="P27" s="77"/>
      <c r="Q27" s="77"/>
    </row>
    <row r="28" spans="1:17" s="62" customFormat="1" ht="16" x14ac:dyDescent="0.2">
      <c r="A28" s="172">
        <f t="shared" si="0"/>
        <v>24</v>
      </c>
      <c r="B28" s="214" t="s">
        <v>525</v>
      </c>
      <c r="C28" s="215" t="s">
        <v>520</v>
      </c>
      <c r="D28" s="171" t="s">
        <v>261</v>
      </c>
      <c r="E28" s="172"/>
      <c r="F28" s="173"/>
      <c r="G28" s="173"/>
      <c r="H28" s="201"/>
      <c r="I28" s="77"/>
      <c r="J28" s="77"/>
      <c r="K28" s="77"/>
      <c r="L28" s="77"/>
      <c r="M28" s="77"/>
      <c r="N28" s="77"/>
      <c r="O28" s="77"/>
      <c r="P28" s="77"/>
      <c r="Q28" s="77"/>
    </row>
    <row r="29" spans="1:17" s="62" customFormat="1" ht="16" x14ac:dyDescent="0.2">
      <c r="A29" s="172">
        <f t="shared" si="0"/>
        <v>25</v>
      </c>
      <c r="B29" s="214" t="s">
        <v>508</v>
      </c>
      <c r="C29" s="215" t="s">
        <v>603</v>
      </c>
      <c r="D29" s="171" t="s">
        <v>261</v>
      </c>
      <c r="E29" s="172"/>
      <c r="F29" s="173"/>
      <c r="G29" s="173"/>
      <c r="H29" s="201"/>
      <c r="I29" s="77"/>
      <c r="J29" s="77"/>
      <c r="K29" s="77"/>
      <c r="L29" s="77"/>
      <c r="M29" s="77"/>
      <c r="N29" s="77"/>
      <c r="O29" s="77"/>
      <c r="P29" s="77"/>
      <c r="Q29" s="77"/>
    </row>
    <row r="30" spans="1:17" s="62" customFormat="1" ht="16" x14ac:dyDescent="0.2">
      <c r="A30" s="172">
        <f t="shared" si="0"/>
        <v>26</v>
      </c>
      <c r="B30" s="214" t="s">
        <v>509</v>
      </c>
      <c r="C30" s="215" t="s">
        <v>603</v>
      </c>
      <c r="D30" s="171" t="s">
        <v>261</v>
      </c>
      <c r="E30" s="172"/>
      <c r="F30" s="173"/>
      <c r="G30" s="173"/>
      <c r="H30" s="201"/>
      <c r="I30" s="77"/>
      <c r="J30" s="77"/>
      <c r="K30" s="77"/>
      <c r="L30" s="77"/>
      <c r="M30" s="77"/>
      <c r="N30" s="77"/>
      <c r="O30" s="77"/>
      <c r="P30" s="77"/>
      <c r="Q30" s="77"/>
    </row>
    <row r="31" spans="1:17" s="62" customFormat="1" ht="16" x14ac:dyDescent="0.2">
      <c r="A31" s="172">
        <f t="shared" si="0"/>
        <v>27</v>
      </c>
      <c r="B31" s="214" t="s">
        <v>515</v>
      </c>
      <c r="C31" s="215" t="s">
        <v>520</v>
      </c>
      <c r="D31" s="171" t="s">
        <v>261</v>
      </c>
      <c r="E31" s="172"/>
      <c r="F31" s="173"/>
      <c r="G31" s="173"/>
      <c r="H31" s="201"/>
      <c r="I31" s="77"/>
      <c r="J31" s="77"/>
      <c r="K31" s="77"/>
      <c r="L31" s="77"/>
      <c r="M31" s="77"/>
      <c r="N31" s="77"/>
      <c r="O31" s="77"/>
      <c r="P31" s="77"/>
      <c r="Q31" s="77"/>
    </row>
    <row r="32" spans="1:17" s="62" customFormat="1" ht="32" x14ac:dyDescent="0.2">
      <c r="A32" s="172">
        <f t="shared" si="0"/>
        <v>28</v>
      </c>
      <c r="B32" s="214" t="s">
        <v>514</v>
      </c>
      <c r="C32" s="215" t="s">
        <v>520</v>
      </c>
      <c r="D32" s="171" t="s">
        <v>261</v>
      </c>
      <c r="E32" s="172"/>
      <c r="F32" s="173"/>
      <c r="G32" s="173"/>
      <c r="H32" s="201"/>
      <c r="I32" s="77"/>
      <c r="J32" s="77"/>
      <c r="K32" s="77"/>
      <c r="L32" s="77"/>
      <c r="M32" s="77"/>
      <c r="N32" s="77"/>
      <c r="O32" s="77"/>
      <c r="P32" s="77"/>
      <c r="Q32" s="77"/>
    </row>
    <row r="33" spans="1:17" s="62" customFormat="1" ht="16" x14ac:dyDescent="0.2">
      <c r="A33" s="120">
        <f t="shared" si="0"/>
        <v>29</v>
      </c>
      <c r="B33" s="211" t="s">
        <v>132</v>
      </c>
      <c r="C33" s="213" t="s">
        <v>677</v>
      </c>
      <c r="D33" s="159" t="s">
        <v>261</v>
      </c>
      <c r="E33" s="120"/>
      <c r="F33" s="73"/>
      <c r="G33" s="73"/>
      <c r="H33" s="201"/>
      <c r="I33" s="77"/>
      <c r="J33" s="77"/>
      <c r="K33" s="77"/>
      <c r="L33" s="77"/>
      <c r="M33" s="77"/>
      <c r="N33" s="77"/>
      <c r="O33" s="77"/>
      <c r="P33" s="77"/>
      <c r="Q33" s="77"/>
    </row>
    <row r="34" spans="1:17" x14ac:dyDescent="0.15">
      <c r="B34" s="122"/>
      <c r="C34" s="119"/>
      <c r="D34" s="122"/>
      <c r="H34" s="156"/>
    </row>
    <row r="35" spans="1:17" x14ac:dyDescent="0.15">
      <c r="H35" s="77"/>
    </row>
  </sheetData>
  <mergeCells count="3">
    <mergeCell ref="B2:D2"/>
    <mergeCell ref="E2:G2"/>
    <mergeCell ref="A4:G4"/>
  </mergeCells>
  <pageMargins left="0.25" right="0.25" top="0.75" bottom="0.75" header="0.3" footer="0.3"/>
  <pageSetup scale="59" fitToHeight="5" orientation="portrait" horizontalDpi="4294967293" r:id="rId1"/>
  <headerFooter alignWithMargins="0">
    <oddHeader>&amp;RConfidential</oddHeader>
    <oddFooter>&amp;L&amp;A&amp;C&amp;D&amp;R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83"/>
  <sheetViews>
    <sheetView zoomScale="90" zoomScaleNormal="90" workbookViewId="0">
      <pane ySplit="3" topLeftCell="A16" activePane="bottomLeft" state="frozen"/>
      <selection activeCell="B27" sqref="B27"/>
      <selection pane="bottomLeft" activeCell="I5" sqref="I5"/>
    </sheetView>
  </sheetViews>
  <sheetFormatPr baseColWidth="10" defaultColWidth="9.1640625" defaultRowHeight="15" x14ac:dyDescent="0.15"/>
  <cols>
    <col min="1" max="1" width="5.1640625" style="75" customWidth="1"/>
    <col min="2" max="2" width="9.1640625" style="77" customWidth="1"/>
    <col min="3" max="3" width="42.83203125" style="76" customWidth="1"/>
    <col min="4" max="4" width="14.1640625" style="77" customWidth="1"/>
    <col min="5" max="5" width="12.1640625" style="75" customWidth="1"/>
    <col min="6" max="6" width="13.83203125" style="75" customWidth="1"/>
    <col min="7" max="7" width="38.83203125" style="75" customWidth="1"/>
    <col min="8" max="8" width="17.5" style="75" customWidth="1"/>
    <col min="9" max="14" width="9.1640625" style="75"/>
    <col min="15" max="16384" width="9.1640625" style="56"/>
  </cols>
  <sheetData>
    <row r="1" spans="1:14" ht="20" thickBot="1" x14ac:dyDescent="0.3">
      <c r="A1" s="124" t="s">
        <v>517</v>
      </c>
    </row>
    <row r="2" spans="1:14" ht="20" thickBot="1" x14ac:dyDescent="0.3">
      <c r="A2" s="144"/>
      <c r="B2" s="216" t="s">
        <v>648</v>
      </c>
      <c r="C2" s="217"/>
      <c r="D2" s="217"/>
      <c r="E2" s="218" t="s">
        <v>649</v>
      </c>
      <c r="F2" s="219"/>
      <c r="G2" s="220"/>
      <c r="H2" s="122"/>
    </row>
    <row r="3" spans="1:14" s="59" customFormat="1" ht="80" x14ac:dyDescent="0.15">
      <c r="A3" s="143" t="s">
        <v>235</v>
      </c>
      <c r="B3" s="143" t="s">
        <v>233</v>
      </c>
      <c r="C3" s="143" t="s">
        <v>493</v>
      </c>
      <c r="D3" s="170" t="s">
        <v>667</v>
      </c>
      <c r="E3" s="143" t="s">
        <v>664</v>
      </c>
      <c r="F3" s="143" t="s">
        <v>518</v>
      </c>
      <c r="G3" s="143" t="s">
        <v>519</v>
      </c>
      <c r="H3" s="122"/>
      <c r="I3" s="72"/>
      <c r="J3" s="72"/>
      <c r="K3" s="72"/>
      <c r="L3" s="72"/>
      <c r="M3" s="72"/>
      <c r="N3" s="72"/>
    </row>
    <row r="4" spans="1:14" s="53" customFormat="1" ht="48" x14ac:dyDescent="0.15">
      <c r="A4" s="73">
        <v>1</v>
      </c>
      <c r="B4" s="73" t="s">
        <v>106</v>
      </c>
      <c r="C4" s="112" t="s">
        <v>632</v>
      </c>
      <c r="D4" s="179" t="s">
        <v>650</v>
      </c>
      <c r="E4" s="148"/>
      <c r="F4" s="148"/>
      <c r="G4" s="81"/>
      <c r="H4" s="122"/>
      <c r="I4" s="78"/>
      <c r="J4" s="78"/>
      <c r="K4" s="78"/>
      <c r="L4" s="78"/>
      <c r="M4" s="78"/>
      <c r="N4" s="78"/>
    </row>
    <row r="5" spans="1:14" ht="73.5" customHeight="1" x14ac:dyDescent="0.15">
      <c r="A5" s="73">
        <f t="shared" ref="A5:A68" si="0">A4+1</f>
        <v>2</v>
      </c>
      <c r="B5" s="73" t="s">
        <v>106</v>
      </c>
      <c r="C5" s="96" t="s">
        <v>109</v>
      </c>
      <c r="D5" s="179" t="s">
        <v>650</v>
      </c>
      <c r="E5" s="99"/>
      <c r="F5" s="74"/>
      <c r="G5" s="74"/>
      <c r="H5" s="206"/>
    </row>
    <row r="6" spans="1:14" ht="48" x14ac:dyDescent="0.15">
      <c r="A6" s="73">
        <f t="shared" si="0"/>
        <v>3</v>
      </c>
      <c r="B6" s="73" t="s">
        <v>106</v>
      </c>
      <c r="C6" s="104" t="s">
        <v>727</v>
      </c>
      <c r="D6" s="179" t="s">
        <v>650</v>
      </c>
      <c r="E6" s="100"/>
      <c r="F6" s="74"/>
      <c r="G6" s="74"/>
      <c r="H6" s="122"/>
    </row>
    <row r="7" spans="1:14" ht="32" x14ac:dyDescent="0.15">
      <c r="A7" s="73">
        <f t="shared" si="0"/>
        <v>4</v>
      </c>
      <c r="B7" s="73" t="s">
        <v>106</v>
      </c>
      <c r="C7" s="67" t="s">
        <v>103</v>
      </c>
      <c r="D7" s="179" t="s">
        <v>650</v>
      </c>
      <c r="E7" s="99"/>
      <c r="F7" s="74"/>
      <c r="G7" s="74"/>
      <c r="H7" s="122"/>
    </row>
    <row r="8" spans="1:14" ht="32" x14ac:dyDescent="0.15">
      <c r="A8" s="73">
        <f t="shared" si="0"/>
        <v>5</v>
      </c>
      <c r="B8" s="73" t="s">
        <v>106</v>
      </c>
      <c r="C8" s="67" t="s">
        <v>488</v>
      </c>
      <c r="D8" s="179" t="s">
        <v>650</v>
      </c>
      <c r="E8" s="99"/>
      <c r="F8" s="155"/>
      <c r="G8" s="74"/>
      <c r="H8" s="122"/>
    </row>
    <row r="9" spans="1:14" ht="32" x14ac:dyDescent="0.15">
      <c r="A9" s="73">
        <f t="shared" si="0"/>
        <v>6</v>
      </c>
      <c r="B9" s="73" t="s">
        <v>106</v>
      </c>
      <c r="C9" s="104" t="s">
        <v>678</v>
      </c>
      <c r="D9" s="179" t="s">
        <v>650</v>
      </c>
      <c r="E9" s="100"/>
      <c r="F9" s="74"/>
      <c r="G9" s="74"/>
      <c r="H9" s="122"/>
    </row>
    <row r="10" spans="1:14" ht="16" x14ac:dyDescent="0.15">
      <c r="A10" s="73">
        <f t="shared" si="0"/>
        <v>7</v>
      </c>
      <c r="B10" s="73" t="s">
        <v>106</v>
      </c>
      <c r="C10" s="67" t="s">
        <v>492</v>
      </c>
      <c r="D10" s="179" t="s">
        <v>650</v>
      </c>
      <c r="E10" s="100"/>
      <c r="F10" s="74"/>
      <c r="G10" s="74"/>
      <c r="H10" s="122"/>
    </row>
    <row r="11" spans="1:14" ht="16" x14ac:dyDescent="0.15">
      <c r="A11" s="73">
        <f t="shared" si="0"/>
        <v>8</v>
      </c>
      <c r="B11" s="73" t="s">
        <v>106</v>
      </c>
      <c r="C11" s="67" t="s">
        <v>473</v>
      </c>
      <c r="D11" s="179" t="s">
        <v>650</v>
      </c>
      <c r="E11" s="100"/>
      <c r="F11" s="155"/>
      <c r="G11" s="74"/>
      <c r="H11" s="156"/>
    </row>
    <row r="12" spans="1:14" ht="32" x14ac:dyDescent="0.15">
      <c r="A12" s="73">
        <f t="shared" si="0"/>
        <v>9</v>
      </c>
      <c r="B12" s="73" t="s">
        <v>106</v>
      </c>
      <c r="C12" s="67" t="s">
        <v>110</v>
      </c>
      <c r="D12" s="179" t="s">
        <v>650</v>
      </c>
      <c r="E12" s="100"/>
      <c r="F12" s="74"/>
      <c r="G12" s="74"/>
      <c r="H12" s="122"/>
    </row>
    <row r="13" spans="1:14" s="58" customFormat="1" ht="16" x14ac:dyDescent="0.15">
      <c r="A13" s="73">
        <f t="shared" si="0"/>
        <v>10</v>
      </c>
      <c r="B13" s="73" t="s">
        <v>106</v>
      </c>
      <c r="C13" s="67" t="s">
        <v>477</v>
      </c>
      <c r="D13" s="179" t="s">
        <v>650</v>
      </c>
      <c r="E13" s="96"/>
      <c r="F13" s="73"/>
      <c r="G13" s="73"/>
      <c r="H13" s="122"/>
      <c r="I13" s="77"/>
      <c r="J13" s="77"/>
      <c r="K13" s="77"/>
      <c r="L13" s="77"/>
      <c r="M13" s="77"/>
      <c r="N13" s="77"/>
    </row>
    <row r="14" spans="1:14" s="58" customFormat="1" ht="32" x14ac:dyDescent="0.15">
      <c r="A14" s="73">
        <f t="shared" si="0"/>
        <v>11</v>
      </c>
      <c r="B14" s="73" t="s">
        <v>106</v>
      </c>
      <c r="C14" s="67" t="s">
        <v>478</v>
      </c>
      <c r="D14" s="179" t="s">
        <v>650</v>
      </c>
      <c r="E14" s="96"/>
      <c r="F14" s="73"/>
      <c r="G14" s="73"/>
      <c r="H14" s="122"/>
      <c r="I14" s="77"/>
      <c r="J14" s="77"/>
      <c r="K14" s="77"/>
      <c r="L14" s="77"/>
      <c r="M14" s="77"/>
      <c r="N14" s="77"/>
    </row>
    <row r="15" spans="1:14" s="58" customFormat="1" ht="32" x14ac:dyDescent="0.15">
      <c r="A15" s="73">
        <f t="shared" si="0"/>
        <v>12</v>
      </c>
      <c r="B15" s="73" t="s">
        <v>106</v>
      </c>
      <c r="C15" s="67" t="s">
        <v>108</v>
      </c>
      <c r="D15" s="179" t="s">
        <v>650</v>
      </c>
      <c r="E15" s="96"/>
      <c r="F15" s="73"/>
      <c r="G15" s="73"/>
      <c r="H15" s="122"/>
      <c r="I15" s="77"/>
      <c r="J15" s="77"/>
      <c r="K15" s="77"/>
      <c r="L15" s="77"/>
      <c r="M15" s="77"/>
      <c r="N15" s="77"/>
    </row>
    <row r="16" spans="1:14" s="58" customFormat="1" ht="32" x14ac:dyDescent="0.15">
      <c r="A16" s="73">
        <f t="shared" si="0"/>
        <v>13</v>
      </c>
      <c r="B16" s="73" t="s">
        <v>106</v>
      </c>
      <c r="C16" s="67" t="s">
        <v>480</v>
      </c>
      <c r="D16" s="179" t="s">
        <v>650</v>
      </c>
      <c r="E16" s="96"/>
      <c r="F16" s="73"/>
      <c r="G16" s="73"/>
      <c r="H16" s="156"/>
      <c r="I16" s="77"/>
      <c r="J16" s="77"/>
      <c r="K16" s="77"/>
      <c r="L16" s="77"/>
      <c r="M16" s="77"/>
      <c r="N16" s="77"/>
    </row>
    <row r="17" spans="1:14" s="58" customFormat="1" ht="32" x14ac:dyDescent="0.15">
      <c r="A17" s="73">
        <f t="shared" si="0"/>
        <v>14</v>
      </c>
      <c r="B17" s="73" t="s">
        <v>106</v>
      </c>
      <c r="C17" s="67" t="s">
        <v>479</v>
      </c>
      <c r="D17" s="179" t="s">
        <v>650</v>
      </c>
      <c r="E17" s="96"/>
      <c r="F17" s="73"/>
      <c r="G17" s="73"/>
      <c r="H17" s="122"/>
      <c r="I17" s="77"/>
      <c r="J17" s="77"/>
      <c r="K17" s="77"/>
      <c r="L17" s="77"/>
      <c r="M17" s="77"/>
      <c r="N17" s="77"/>
    </row>
    <row r="18" spans="1:14" s="58" customFormat="1" ht="48" x14ac:dyDescent="0.15">
      <c r="A18" s="73">
        <f t="shared" si="0"/>
        <v>15</v>
      </c>
      <c r="B18" s="73" t="s">
        <v>106</v>
      </c>
      <c r="C18" s="67" t="s">
        <v>475</v>
      </c>
      <c r="D18" s="179" t="s">
        <v>650</v>
      </c>
      <c r="E18" s="96"/>
      <c r="F18" s="73"/>
      <c r="G18" s="73"/>
      <c r="H18" s="122"/>
      <c r="I18" s="77"/>
      <c r="J18" s="77"/>
      <c r="K18" s="77"/>
      <c r="L18" s="77"/>
      <c r="M18" s="77"/>
      <c r="N18" s="77"/>
    </row>
    <row r="19" spans="1:14" s="58" customFormat="1" ht="32" x14ac:dyDescent="0.15">
      <c r="A19" s="73">
        <f t="shared" si="0"/>
        <v>16</v>
      </c>
      <c r="B19" s="73" t="s">
        <v>106</v>
      </c>
      <c r="C19" s="67" t="s">
        <v>476</v>
      </c>
      <c r="D19" s="179" t="s">
        <v>650</v>
      </c>
      <c r="E19" s="96"/>
      <c r="F19" s="73"/>
      <c r="G19" s="73"/>
      <c r="H19" s="122"/>
      <c r="I19" s="77"/>
      <c r="J19" s="77"/>
      <c r="K19" s="77"/>
      <c r="L19" s="77"/>
      <c r="M19" s="77"/>
      <c r="N19" s="77"/>
    </row>
    <row r="20" spans="1:14" ht="32" x14ac:dyDescent="0.15">
      <c r="A20" s="73">
        <f t="shared" si="0"/>
        <v>17</v>
      </c>
      <c r="B20" s="73" t="s">
        <v>106</v>
      </c>
      <c r="C20" s="67" t="s">
        <v>68</v>
      </c>
      <c r="D20" s="179" t="s">
        <v>650</v>
      </c>
      <c r="E20" s="100"/>
      <c r="F20" s="74"/>
      <c r="G20" s="74"/>
      <c r="H20" s="122"/>
    </row>
    <row r="21" spans="1:14" ht="32" x14ac:dyDescent="0.15">
      <c r="A21" s="73">
        <f t="shared" si="0"/>
        <v>18</v>
      </c>
      <c r="B21" s="73" t="s">
        <v>106</v>
      </c>
      <c r="C21" s="67" t="s">
        <v>486</v>
      </c>
      <c r="D21" s="179" t="s">
        <v>650</v>
      </c>
      <c r="E21" s="100"/>
      <c r="F21" s="74"/>
      <c r="G21" s="74"/>
      <c r="H21" s="122"/>
    </row>
    <row r="22" spans="1:14" ht="16" x14ac:dyDescent="0.15">
      <c r="A22" s="73">
        <f t="shared" si="0"/>
        <v>19</v>
      </c>
      <c r="B22" s="73" t="s">
        <v>106</v>
      </c>
      <c r="C22" s="67" t="s">
        <v>483</v>
      </c>
      <c r="D22" s="179" t="s">
        <v>650</v>
      </c>
      <c r="E22" s="100"/>
      <c r="F22" s="74"/>
      <c r="G22" s="74"/>
      <c r="H22" s="122"/>
    </row>
    <row r="23" spans="1:14" s="53" customFormat="1" ht="32" x14ac:dyDescent="0.15">
      <c r="A23" s="73">
        <f t="shared" si="0"/>
        <v>20</v>
      </c>
      <c r="B23" s="73" t="s">
        <v>106</v>
      </c>
      <c r="C23" s="67" t="s">
        <v>111</v>
      </c>
      <c r="D23" s="179" t="s">
        <v>650</v>
      </c>
      <c r="E23" s="96"/>
      <c r="F23" s="81"/>
      <c r="G23" s="81"/>
      <c r="H23" s="180"/>
      <c r="I23" s="78"/>
      <c r="J23" s="78"/>
      <c r="K23" s="78"/>
      <c r="L23" s="78"/>
      <c r="M23" s="78"/>
      <c r="N23" s="78"/>
    </row>
    <row r="24" spans="1:14" s="53" customFormat="1" ht="48" x14ac:dyDescent="0.15">
      <c r="A24" s="73">
        <f t="shared" si="0"/>
        <v>21</v>
      </c>
      <c r="B24" s="73" t="s">
        <v>106</v>
      </c>
      <c r="C24" s="96" t="s">
        <v>107</v>
      </c>
      <c r="D24" s="179" t="s">
        <v>650</v>
      </c>
      <c r="E24" s="96"/>
      <c r="F24" s="81"/>
      <c r="G24" s="81"/>
      <c r="H24" s="180"/>
      <c r="I24" s="78"/>
      <c r="J24" s="78"/>
      <c r="K24" s="78"/>
      <c r="L24" s="78"/>
      <c r="M24" s="78"/>
      <c r="N24" s="78"/>
    </row>
    <row r="25" spans="1:14" ht="32" x14ac:dyDescent="0.15">
      <c r="A25" s="73">
        <f t="shared" si="0"/>
        <v>22</v>
      </c>
      <c r="B25" s="73" t="s">
        <v>106</v>
      </c>
      <c r="C25" s="67" t="s">
        <v>481</v>
      </c>
      <c r="D25" s="179" t="s">
        <v>650</v>
      </c>
      <c r="E25" s="96"/>
      <c r="F25" s="74"/>
      <c r="G25" s="74"/>
      <c r="H25" s="122"/>
    </row>
    <row r="26" spans="1:14" ht="32" x14ac:dyDescent="0.15">
      <c r="A26" s="73">
        <f t="shared" si="0"/>
        <v>23</v>
      </c>
      <c r="B26" s="73" t="s">
        <v>106</v>
      </c>
      <c r="C26" s="104" t="s">
        <v>790</v>
      </c>
      <c r="D26" s="179" t="s">
        <v>650</v>
      </c>
      <c r="E26" s="96"/>
      <c r="F26" s="74"/>
      <c r="G26" s="74"/>
      <c r="H26" s="156"/>
    </row>
    <row r="27" spans="1:14" ht="32" x14ac:dyDescent="0.15">
      <c r="A27" s="73">
        <f t="shared" si="0"/>
        <v>24</v>
      </c>
      <c r="B27" s="73" t="s">
        <v>106</v>
      </c>
      <c r="C27" s="67" t="s">
        <v>482</v>
      </c>
      <c r="D27" s="179" t="s">
        <v>650</v>
      </c>
      <c r="E27" s="100"/>
      <c r="F27" s="74"/>
      <c r="G27" s="74"/>
      <c r="H27" s="122"/>
    </row>
    <row r="28" spans="1:14" ht="48" x14ac:dyDescent="0.15">
      <c r="A28" s="73">
        <f t="shared" si="0"/>
        <v>25</v>
      </c>
      <c r="B28" s="73" t="s">
        <v>106</v>
      </c>
      <c r="C28" s="67" t="s">
        <v>484</v>
      </c>
      <c r="D28" s="179" t="s">
        <v>650</v>
      </c>
      <c r="E28" s="73"/>
      <c r="F28" s="74"/>
      <c r="G28" s="74"/>
      <c r="H28" s="122"/>
    </row>
    <row r="29" spans="1:14" ht="64" x14ac:dyDescent="0.15">
      <c r="A29" s="73">
        <f t="shared" si="0"/>
        <v>26</v>
      </c>
      <c r="B29" s="73" t="s">
        <v>106</v>
      </c>
      <c r="C29" s="67" t="s">
        <v>489</v>
      </c>
      <c r="D29" s="179" t="s">
        <v>650</v>
      </c>
      <c r="E29" s="73"/>
      <c r="F29" s="74"/>
      <c r="G29" s="74"/>
      <c r="H29" s="122"/>
    </row>
    <row r="30" spans="1:14" s="58" customFormat="1" ht="48" x14ac:dyDescent="0.15">
      <c r="A30" s="73">
        <f t="shared" si="0"/>
        <v>27</v>
      </c>
      <c r="B30" s="73" t="s">
        <v>106</v>
      </c>
      <c r="C30" s="67" t="s">
        <v>490</v>
      </c>
      <c r="D30" s="179" t="s">
        <v>650</v>
      </c>
      <c r="E30" s="73"/>
      <c r="F30" s="73"/>
      <c r="G30" s="73"/>
      <c r="H30" s="122"/>
      <c r="I30" s="77"/>
      <c r="J30" s="77"/>
      <c r="K30" s="77"/>
      <c r="L30" s="77"/>
      <c r="M30" s="77"/>
      <c r="N30" s="77"/>
    </row>
    <row r="31" spans="1:14" s="58" customFormat="1" ht="32" x14ac:dyDescent="0.15">
      <c r="A31" s="73">
        <f t="shared" si="0"/>
        <v>28</v>
      </c>
      <c r="B31" s="73" t="s">
        <v>106</v>
      </c>
      <c r="C31" s="67" t="s">
        <v>67</v>
      </c>
      <c r="D31" s="179" t="s">
        <v>650</v>
      </c>
      <c r="E31" s="73"/>
      <c r="F31" s="73"/>
      <c r="G31" s="73"/>
      <c r="H31" s="122"/>
      <c r="I31" s="77"/>
      <c r="J31" s="77"/>
      <c r="K31" s="77"/>
      <c r="L31" s="77"/>
      <c r="M31" s="77"/>
      <c r="N31" s="77"/>
    </row>
    <row r="32" spans="1:14" s="58" customFormat="1" ht="48" x14ac:dyDescent="0.15">
      <c r="A32" s="73">
        <f t="shared" si="0"/>
        <v>29</v>
      </c>
      <c r="B32" s="73" t="s">
        <v>106</v>
      </c>
      <c r="C32" s="104" t="s">
        <v>843</v>
      </c>
      <c r="D32" s="179" t="s">
        <v>650</v>
      </c>
      <c r="E32" s="73"/>
      <c r="F32" s="73"/>
      <c r="G32" s="73"/>
      <c r="H32" s="122"/>
      <c r="I32" s="77"/>
      <c r="J32" s="77"/>
      <c r="K32" s="77"/>
      <c r="L32" s="77"/>
      <c r="M32" s="77"/>
      <c r="N32" s="77"/>
    </row>
    <row r="33" spans="1:14" ht="32" x14ac:dyDescent="0.15">
      <c r="A33" s="73">
        <f t="shared" si="0"/>
        <v>30</v>
      </c>
      <c r="B33" s="73" t="s">
        <v>106</v>
      </c>
      <c r="C33" s="67" t="s">
        <v>491</v>
      </c>
      <c r="D33" s="179" t="s">
        <v>650</v>
      </c>
      <c r="E33" s="100"/>
      <c r="F33" s="74"/>
      <c r="G33" s="74"/>
      <c r="H33" s="122"/>
    </row>
    <row r="34" spans="1:14" ht="32" x14ac:dyDescent="0.15">
      <c r="A34" s="73">
        <f t="shared" si="0"/>
        <v>31</v>
      </c>
      <c r="B34" s="73" t="s">
        <v>106</v>
      </c>
      <c r="C34" s="67" t="s">
        <v>487</v>
      </c>
      <c r="D34" s="179" t="s">
        <v>650</v>
      </c>
      <c r="E34" s="100"/>
      <c r="F34" s="74"/>
      <c r="G34" s="74"/>
      <c r="H34" s="122"/>
    </row>
    <row r="35" spans="1:14" s="58" customFormat="1" ht="32" x14ac:dyDescent="0.15">
      <c r="A35" s="73">
        <f t="shared" si="0"/>
        <v>32</v>
      </c>
      <c r="B35" s="73" t="s">
        <v>106</v>
      </c>
      <c r="C35" s="104" t="s">
        <v>698</v>
      </c>
      <c r="D35" s="179" t="s">
        <v>650</v>
      </c>
      <c r="E35" s="96"/>
      <c r="F35" s="146"/>
      <c r="G35" s="73"/>
      <c r="H35" s="122"/>
      <c r="I35" s="77"/>
      <c r="J35" s="77"/>
      <c r="K35" s="77"/>
      <c r="L35" s="77"/>
      <c r="M35" s="77"/>
      <c r="N35" s="77"/>
    </row>
    <row r="36" spans="1:14" ht="48" x14ac:dyDescent="0.15">
      <c r="A36" s="73">
        <f t="shared" si="0"/>
        <v>33</v>
      </c>
      <c r="B36" s="73" t="s">
        <v>106</v>
      </c>
      <c r="C36" s="67" t="s">
        <v>633</v>
      </c>
      <c r="D36" s="179" t="s">
        <v>650</v>
      </c>
      <c r="E36" s="96"/>
      <c r="F36" s="155"/>
      <c r="G36" s="74"/>
      <c r="H36" s="122"/>
    </row>
    <row r="37" spans="1:14" ht="48" x14ac:dyDescent="0.15">
      <c r="A37" s="73">
        <f t="shared" si="0"/>
        <v>34</v>
      </c>
      <c r="B37" s="73" t="s">
        <v>106</v>
      </c>
      <c r="C37" s="67" t="s">
        <v>586</v>
      </c>
      <c r="D37" s="179" t="s">
        <v>650</v>
      </c>
      <c r="E37" s="96"/>
      <c r="F37" s="155"/>
      <c r="G37" s="74"/>
      <c r="H37" s="122"/>
    </row>
    <row r="38" spans="1:14" ht="32" x14ac:dyDescent="0.15">
      <c r="A38" s="73">
        <f t="shared" si="0"/>
        <v>35</v>
      </c>
      <c r="B38" s="73" t="s">
        <v>106</v>
      </c>
      <c r="C38" s="67" t="s">
        <v>587</v>
      </c>
      <c r="D38" s="179" t="s">
        <v>650</v>
      </c>
      <c r="E38" s="96"/>
      <c r="F38" s="155"/>
      <c r="G38" s="74"/>
      <c r="H38" s="122"/>
    </row>
    <row r="39" spans="1:14" ht="48" x14ac:dyDescent="0.15">
      <c r="A39" s="73">
        <f t="shared" si="0"/>
        <v>36</v>
      </c>
      <c r="B39" s="73" t="s">
        <v>106</v>
      </c>
      <c r="C39" s="67" t="s">
        <v>634</v>
      </c>
      <c r="D39" s="179" t="s">
        <v>650</v>
      </c>
      <c r="E39" s="96"/>
      <c r="F39" s="155"/>
      <c r="G39" s="74"/>
      <c r="H39" s="122"/>
    </row>
    <row r="40" spans="1:14" ht="48" x14ac:dyDescent="0.15">
      <c r="A40" s="73">
        <f t="shared" si="0"/>
        <v>37</v>
      </c>
      <c r="B40" s="73" t="s">
        <v>106</v>
      </c>
      <c r="C40" s="104" t="s">
        <v>699</v>
      </c>
      <c r="D40" s="179" t="s">
        <v>650</v>
      </c>
      <c r="E40" s="96"/>
      <c r="F40" s="155"/>
      <c r="G40" s="74"/>
      <c r="H40" s="122"/>
    </row>
    <row r="41" spans="1:14" ht="48" x14ac:dyDescent="0.15">
      <c r="A41" s="73">
        <f t="shared" si="0"/>
        <v>38</v>
      </c>
      <c r="B41" s="73" t="s">
        <v>106</v>
      </c>
      <c r="C41" s="67" t="s">
        <v>588</v>
      </c>
      <c r="D41" s="179" t="s">
        <v>650</v>
      </c>
      <c r="E41" s="96"/>
      <c r="F41" s="155"/>
      <c r="G41" s="74"/>
      <c r="H41" s="122"/>
    </row>
    <row r="42" spans="1:14" ht="16" x14ac:dyDescent="0.15">
      <c r="A42" s="73">
        <f t="shared" si="0"/>
        <v>39</v>
      </c>
      <c r="B42" s="73" t="s">
        <v>106</v>
      </c>
      <c r="C42" s="67" t="s">
        <v>589</v>
      </c>
      <c r="D42" s="179" t="s">
        <v>650</v>
      </c>
      <c r="E42" s="96"/>
      <c r="F42" s="155"/>
      <c r="G42" s="74"/>
      <c r="H42" s="122"/>
    </row>
    <row r="43" spans="1:14" ht="32" x14ac:dyDescent="0.15">
      <c r="A43" s="73">
        <f t="shared" si="0"/>
        <v>40</v>
      </c>
      <c r="B43" s="73" t="s">
        <v>106</v>
      </c>
      <c r="C43" s="67" t="s">
        <v>590</v>
      </c>
      <c r="D43" s="179" t="s">
        <v>650</v>
      </c>
      <c r="E43" s="96"/>
      <c r="F43" s="155"/>
      <c r="G43" s="74"/>
      <c r="H43" s="122"/>
    </row>
    <row r="44" spans="1:14" ht="48" x14ac:dyDescent="0.15">
      <c r="A44" s="73">
        <f t="shared" si="0"/>
        <v>41</v>
      </c>
      <c r="B44" s="73" t="s">
        <v>106</v>
      </c>
      <c r="C44" s="104" t="s">
        <v>700</v>
      </c>
      <c r="D44" s="179" t="s">
        <v>650</v>
      </c>
      <c r="E44" s="96"/>
      <c r="F44" s="155"/>
      <c r="G44" s="74"/>
      <c r="H44" s="122"/>
    </row>
    <row r="45" spans="1:14" ht="32" x14ac:dyDescent="0.15">
      <c r="A45" s="73">
        <f t="shared" si="0"/>
        <v>42</v>
      </c>
      <c r="B45" s="140" t="s">
        <v>106</v>
      </c>
      <c r="C45" s="104" t="s">
        <v>791</v>
      </c>
      <c r="D45" s="209" t="s">
        <v>650</v>
      </c>
      <c r="E45" s="96"/>
      <c r="F45" s="155"/>
      <c r="G45" s="74"/>
      <c r="H45" s="122"/>
    </row>
    <row r="46" spans="1:14" ht="64" x14ac:dyDescent="0.15">
      <c r="A46" s="73">
        <f t="shared" si="0"/>
        <v>43</v>
      </c>
      <c r="B46" s="73" t="s">
        <v>106</v>
      </c>
      <c r="C46" s="67" t="s">
        <v>591</v>
      </c>
      <c r="D46" s="179" t="s">
        <v>650</v>
      </c>
      <c r="E46" s="96"/>
      <c r="F46" s="155"/>
      <c r="G46" s="74"/>
      <c r="H46" s="122"/>
    </row>
    <row r="47" spans="1:14" ht="16" x14ac:dyDescent="0.2">
      <c r="A47" s="73">
        <f t="shared" si="0"/>
        <v>44</v>
      </c>
      <c r="B47" s="73" t="s">
        <v>106</v>
      </c>
      <c r="C47" s="67" t="s">
        <v>570</v>
      </c>
      <c r="D47" s="179" t="s">
        <v>650</v>
      </c>
      <c r="E47" s="129"/>
      <c r="F47" s="155"/>
      <c r="G47" s="74"/>
      <c r="H47" s="184"/>
    </row>
    <row r="48" spans="1:14" ht="32" x14ac:dyDescent="0.2">
      <c r="A48" s="73">
        <f t="shared" si="0"/>
        <v>45</v>
      </c>
      <c r="B48" s="73" t="s">
        <v>106</v>
      </c>
      <c r="C48" s="67" t="s">
        <v>571</v>
      </c>
      <c r="D48" s="179" t="s">
        <v>650</v>
      </c>
      <c r="E48" s="129"/>
      <c r="F48" s="155"/>
      <c r="G48" s="74"/>
      <c r="H48" s="184"/>
    </row>
    <row r="49" spans="1:8" ht="48" x14ac:dyDescent="0.2">
      <c r="A49" s="110">
        <f t="shared" si="0"/>
        <v>46</v>
      </c>
      <c r="B49" s="110" t="s">
        <v>106</v>
      </c>
      <c r="C49" s="104" t="s">
        <v>855</v>
      </c>
      <c r="D49" s="179" t="s">
        <v>650</v>
      </c>
      <c r="E49" s="129"/>
      <c r="F49" s="155"/>
      <c r="G49" s="74"/>
      <c r="H49" s="184"/>
    </row>
    <row r="50" spans="1:8" ht="16" x14ac:dyDescent="0.2">
      <c r="A50" s="110">
        <f t="shared" si="0"/>
        <v>47</v>
      </c>
      <c r="B50" s="110" t="s">
        <v>106</v>
      </c>
      <c r="C50" s="161" t="s">
        <v>745</v>
      </c>
      <c r="D50" s="179" t="s">
        <v>650</v>
      </c>
      <c r="E50" s="129"/>
      <c r="F50" s="155"/>
      <c r="G50" s="74"/>
      <c r="H50" s="207"/>
    </row>
    <row r="51" spans="1:8" ht="16" x14ac:dyDescent="0.2">
      <c r="A51" s="110">
        <f t="shared" si="0"/>
        <v>48</v>
      </c>
      <c r="B51" s="110" t="s">
        <v>106</v>
      </c>
      <c r="C51" s="162" t="s">
        <v>711</v>
      </c>
      <c r="D51" s="179" t="s">
        <v>650</v>
      </c>
      <c r="E51" s="129"/>
      <c r="F51" s="155"/>
      <c r="G51" s="74"/>
      <c r="H51" s="156"/>
    </row>
    <row r="52" spans="1:8" ht="16" x14ac:dyDescent="0.2">
      <c r="A52" s="110">
        <f t="shared" si="0"/>
        <v>49</v>
      </c>
      <c r="B52" s="110" t="s">
        <v>106</v>
      </c>
      <c r="C52" s="163" t="s">
        <v>712</v>
      </c>
      <c r="D52" s="179" t="s">
        <v>650</v>
      </c>
      <c r="E52" s="129"/>
      <c r="F52" s="155"/>
      <c r="G52" s="74"/>
      <c r="H52" s="156"/>
    </row>
    <row r="53" spans="1:8" ht="16" x14ac:dyDescent="0.2">
      <c r="A53" s="110">
        <f t="shared" si="0"/>
        <v>50</v>
      </c>
      <c r="B53" s="110" t="s">
        <v>106</v>
      </c>
      <c r="C53" s="164" t="s">
        <v>713</v>
      </c>
      <c r="D53" s="179" t="s">
        <v>650</v>
      </c>
      <c r="E53" s="129"/>
      <c r="F53" s="155"/>
      <c r="G53" s="74"/>
      <c r="H53" s="156"/>
    </row>
    <row r="54" spans="1:8" ht="32" x14ac:dyDescent="0.2">
      <c r="A54" s="110">
        <f t="shared" si="0"/>
        <v>51</v>
      </c>
      <c r="B54" s="110" t="s">
        <v>106</v>
      </c>
      <c r="C54" s="164" t="s">
        <v>746</v>
      </c>
      <c r="D54" s="179" t="s">
        <v>650</v>
      </c>
      <c r="E54" s="129"/>
      <c r="F54" s="155"/>
      <c r="G54" s="74"/>
      <c r="H54" s="156"/>
    </row>
    <row r="55" spans="1:8" ht="16" x14ac:dyDescent="0.2">
      <c r="A55" s="110">
        <f t="shared" si="0"/>
        <v>52</v>
      </c>
      <c r="B55" s="110" t="s">
        <v>106</v>
      </c>
      <c r="C55" s="164" t="s">
        <v>714</v>
      </c>
      <c r="D55" s="179" t="s">
        <v>650</v>
      </c>
      <c r="E55" s="129"/>
      <c r="F55" s="155"/>
      <c r="G55" s="74"/>
      <c r="H55" s="156"/>
    </row>
    <row r="56" spans="1:8" ht="16" x14ac:dyDescent="0.2">
      <c r="A56" s="110">
        <f t="shared" si="0"/>
        <v>53</v>
      </c>
      <c r="B56" s="110" t="s">
        <v>106</v>
      </c>
      <c r="C56" s="164" t="s">
        <v>715</v>
      </c>
      <c r="D56" s="179" t="s">
        <v>650</v>
      </c>
      <c r="E56" s="129"/>
      <c r="F56" s="155"/>
      <c r="G56" s="74"/>
      <c r="H56" s="156"/>
    </row>
    <row r="57" spans="1:8" ht="16" x14ac:dyDescent="0.2">
      <c r="A57" s="110">
        <f t="shared" si="0"/>
        <v>54</v>
      </c>
      <c r="B57" s="110" t="s">
        <v>106</v>
      </c>
      <c r="C57" s="164" t="s">
        <v>716</v>
      </c>
      <c r="D57" s="179" t="s">
        <v>650</v>
      </c>
      <c r="E57" s="129"/>
      <c r="F57" s="155"/>
      <c r="G57" s="74"/>
      <c r="H57" s="156"/>
    </row>
    <row r="58" spans="1:8" ht="16" x14ac:dyDescent="0.2">
      <c r="A58" s="110">
        <f t="shared" si="0"/>
        <v>55</v>
      </c>
      <c r="B58" s="110" t="s">
        <v>106</v>
      </c>
      <c r="C58" s="164" t="s">
        <v>717</v>
      </c>
      <c r="D58" s="179" t="s">
        <v>650</v>
      </c>
      <c r="E58" s="129"/>
      <c r="F58" s="155"/>
      <c r="G58" s="74"/>
      <c r="H58" s="156"/>
    </row>
    <row r="59" spans="1:8" ht="16" x14ac:dyDescent="0.2">
      <c r="A59" s="110">
        <f t="shared" si="0"/>
        <v>56</v>
      </c>
      <c r="B59" s="110" t="s">
        <v>106</v>
      </c>
      <c r="C59" s="164" t="s">
        <v>718</v>
      </c>
      <c r="D59" s="179" t="s">
        <v>650</v>
      </c>
      <c r="E59" s="129"/>
      <c r="F59" s="155"/>
      <c r="G59" s="74"/>
      <c r="H59" s="156"/>
    </row>
    <row r="60" spans="1:8" ht="16" x14ac:dyDescent="0.2">
      <c r="A60" s="110">
        <f t="shared" si="0"/>
        <v>57</v>
      </c>
      <c r="B60" s="110" t="s">
        <v>106</v>
      </c>
      <c r="C60" s="164" t="s">
        <v>719</v>
      </c>
      <c r="D60" s="179" t="s">
        <v>650</v>
      </c>
      <c r="E60" s="129"/>
      <c r="F60" s="155"/>
      <c r="G60" s="74"/>
      <c r="H60" s="156"/>
    </row>
    <row r="61" spans="1:8" ht="32" x14ac:dyDescent="0.2">
      <c r="A61" s="110">
        <f t="shared" si="0"/>
        <v>58</v>
      </c>
      <c r="B61" s="110" t="s">
        <v>106</v>
      </c>
      <c r="C61" s="164" t="s">
        <v>728</v>
      </c>
      <c r="D61" s="179" t="s">
        <v>650</v>
      </c>
      <c r="E61" s="129"/>
      <c r="F61" s="155"/>
      <c r="G61" s="74"/>
      <c r="H61" s="156"/>
    </row>
    <row r="62" spans="1:8" ht="16" x14ac:dyDescent="0.2">
      <c r="A62" s="110">
        <f t="shared" si="0"/>
        <v>59</v>
      </c>
      <c r="B62" s="110" t="s">
        <v>106</v>
      </c>
      <c r="C62" s="164" t="s">
        <v>729</v>
      </c>
      <c r="D62" s="179" t="s">
        <v>650</v>
      </c>
      <c r="E62" s="129"/>
      <c r="F62" s="155"/>
      <c r="G62" s="74"/>
      <c r="H62" s="156"/>
    </row>
    <row r="63" spans="1:8" ht="16" x14ac:dyDescent="0.2">
      <c r="A63" s="110">
        <f t="shared" si="0"/>
        <v>60</v>
      </c>
      <c r="B63" s="110" t="s">
        <v>106</v>
      </c>
      <c r="C63" s="164" t="s">
        <v>732</v>
      </c>
      <c r="D63" s="179" t="s">
        <v>650</v>
      </c>
      <c r="E63" s="129"/>
      <c r="F63" s="155"/>
      <c r="G63" s="74"/>
      <c r="H63" s="156"/>
    </row>
    <row r="64" spans="1:8" ht="16" x14ac:dyDescent="0.2">
      <c r="A64" s="110">
        <f t="shared" si="0"/>
        <v>61</v>
      </c>
      <c r="B64" s="110" t="s">
        <v>106</v>
      </c>
      <c r="C64" s="164" t="s">
        <v>730</v>
      </c>
      <c r="D64" s="179" t="s">
        <v>261</v>
      </c>
      <c r="E64" s="129"/>
      <c r="F64" s="155"/>
      <c r="G64" s="74"/>
      <c r="H64" s="156"/>
    </row>
    <row r="65" spans="1:8" ht="16" x14ac:dyDescent="0.2">
      <c r="A65" s="110">
        <f t="shared" si="0"/>
        <v>62</v>
      </c>
      <c r="B65" s="110" t="s">
        <v>106</v>
      </c>
      <c r="C65" s="164" t="s">
        <v>731</v>
      </c>
      <c r="D65" s="179" t="s">
        <v>650</v>
      </c>
      <c r="E65" s="129"/>
      <c r="F65" s="155"/>
      <c r="G65" s="74"/>
      <c r="H65" s="156"/>
    </row>
    <row r="66" spans="1:8" ht="16" x14ac:dyDescent="0.2">
      <c r="A66" s="110">
        <f t="shared" si="0"/>
        <v>63</v>
      </c>
      <c r="B66" s="110" t="s">
        <v>106</v>
      </c>
      <c r="C66" s="164" t="s">
        <v>733</v>
      </c>
      <c r="D66" s="179" t="s">
        <v>650</v>
      </c>
      <c r="E66" s="129"/>
      <c r="F66" s="155"/>
      <c r="G66" s="74"/>
      <c r="H66" s="156"/>
    </row>
    <row r="67" spans="1:8" ht="16" x14ac:dyDescent="0.2">
      <c r="A67" s="110">
        <f t="shared" si="0"/>
        <v>64</v>
      </c>
      <c r="B67" s="110" t="s">
        <v>106</v>
      </c>
      <c r="C67" s="164" t="s">
        <v>734</v>
      </c>
      <c r="D67" s="179" t="s">
        <v>650</v>
      </c>
      <c r="E67" s="182"/>
      <c r="F67" s="146"/>
      <c r="G67" s="73"/>
      <c r="H67" s="156"/>
    </row>
    <row r="68" spans="1:8" ht="16" x14ac:dyDescent="0.2">
      <c r="A68" s="110">
        <f t="shared" si="0"/>
        <v>65</v>
      </c>
      <c r="B68" s="110" t="s">
        <v>106</v>
      </c>
      <c r="C68" s="164" t="s">
        <v>735</v>
      </c>
      <c r="D68" s="179" t="s">
        <v>650</v>
      </c>
      <c r="E68" s="129"/>
      <c r="F68" s="155"/>
      <c r="G68" s="74"/>
      <c r="H68" s="156"/>
    </row>
    <row r="69" spans="1:8" ht="16" x14ac:dyDescent="0.2">
      <c r="A69" s="110">
        <f t="shared" ref="A69:A82" si="1">A68+1</f>
        <v>66</v>
      </c>
      <c r="B69" s="110" t="s">
        <v>106</v>
      </c>
      <c r="C69" s="164" t="s">
        <v>736</v>
      </c>
      <c r="D69" s="179" t="s">
        <v>650</v>
      </c>
      <c r="E69" s="129"/>
      <c r="F69" s="155"/>
      <c r="G69" s="74"/>
      <c r="H69" s="156"/>
    </row>
    <row r="70" spans="1:8" ht="16" x14ac:dyDescent="0.2">
      <c r="A70" s="110">
        <f t="shared" si="1"/>
        <v>67</v>
      </c>
      <c r="B70" s="110" t="s">
        <v>106</v>
      </c>
      <c r="C70" s="164" t="s">
        <v>720</v>
      </c>
      <c r="D70" s="179" t="s">
        <v>650</v>
      </c>
      <c r="E70" s="129"/>
      <c r="F70" s="155"/>
      <c r="G70" s="74"/>
      <c r="H70" s="156"/>
    </row>
    <row r="71" spans="1:8" ht="16" x14ac:dyDescent="0.2">
      <c r="A71" s="110">
        <f t="shared" si="1"/>
        <v>68</v>
      </c>
      <c r="B71" s="110" t="s">
        <v>106</v>
      </c>
      <c r="C71" s="164" t="s">
        <v>737</v>
      </c>
      <c r="D71" s="179" t="s">
        <v>650</v>
      </c>
      <c r="E71" s="129"/>
      <c r="F71" s="155"/>
      <c r="G71" s="74"/>
      <c r="H71" s="156"/>
    </row>
    <row r="72" spans="1:8" ht="32" x14ac:dyDescent="0.2">
      <c r="A72" s="110">
        <f t="shared" si="1"/>
        <v>69</v>
      </c>
      <c r="B72" s="110" t="s">
        <v>106</v>
      </c>
      <c r="C72" s="164" t="s">
        <v>747</v>
      </c>
      <c r="D72" s="179" t="s">
        <v>650</v>
      </c>
      <c r="E72" s="129"/>
      <c r="F72" s="155"/>
      <c r="G72" s="74"/>
      <c r="H72" s="208"/>
    </row>
    <row r="73" spans="1:8" ht="16" x14ac:dyDescent="0.2">
      <c r="A73" s="110">
        <f t="shared" si="1"/>
        <v>70</v>
      </c>
      <c r="B73" s="110" t="s">
        <v>106</v>
      </c>
      <c r="C73" s="164" t="s">
        <v>721</v>
      </c>
      <c r="D73" s="179" t="s">
        <v>650</v>
      </c>
      <c r="E73" s="129"/>
      <c r="F73" s="155"/>
      <c r="G73" s="74"/>
      <c r="H73" s="156"/>
    </row>
    <row r="74" spans="1:8" ht="16" x14ac:dyDescent="0.2">
      <c r="A74" s="110">
        <f t="shared" si="1"/>
        <v>71</v>
      </c>
      <c r="B74" s="110" t="s">
        <v>106</v>
      </c>
      <c r="C74" s="164" t="s">
        <v>722</v>
      </c>
      <c r="D74" s="179" t="s">
        <v>650</v>
      </c>
      <c r="E74" s="129"/>
      <c r="F74" s="155"/>
      <c r="G74" s="74"/>
      <c r="H74" s="156"/>
    </row>
    <row r="75" spans="1:8" ht="32" x14ac:dyDescent="0.2">
      <c r="A75" s="110">
        <f t="shared" si="1"/>
        <v>72</v>
      </c>
      <c r="B75" s="110" t="s">
        <v>106</v>
      </c>
      <c r="C75" s="164" t="s">
        <v>856</v>
      </c>
      <c r="D75" s="179" t="s">
        <v>261</v>
      </c>
      <c r="E75" s="129"/>
      <c r="F75" s="155"/>
      <c r="G75" s="74"/>
      <c r="H75" s="156"/>
    </row>
    <row r="76" spans="1:8" ht="16" x14ac:dyDescent="0.2">
      <c r="A76" s="110">
        <f t="shared" si="1"/>
        <v>73</v>
      </c>
      <c r="B76" s="110" t="s">
        <v>106</v>
      </c>
      <c r="C76" s="164" t="s">
        <v>723</v>
      </c>
      <c r="D76" s="179" t="s">
        <v>650</v>
      </c>
      <c r="E76" s="129"/>
      <c r="F76" s="155"/>
      <c r="G76" s="74"/>
      <c r="H76" s="156"/>
    </row>
    <row r="77" spans="1:8" ht="16" x14ac:dyDescent="0.2">
      <c r="A77" s="110">
        <f t="shared" si="1"/>
        <v>74</v>
      </c>
      <c r="B77" s="110" t="s">
        <v>106</v>
      </c>
      <c r="C77" s="164" t="s">
        <v>738</v>
      </c>
      <c r="D77" s="179" t="s">
        <v>650</v>
      </c>
      <c r="E77" s="129"/>
      <c r="F77" s="155"/>
      <c r="G77" s="74"/>
      <c r="H77" s="156"/>
    </row>
    <row r="78" spans="1:8" ht="16" x14ac:dyDescent="0.2">
      <c r="A78" s="110">
        <f t="shared" si="1"/>
        <v>75</v>
      </c>
      <c r="B78" s="110" t="s">
        <v>106</v>
      </c>
      <c r="C78" s="164" t="s">
        <v>739</v>
      </c>
      <c r="D78" s="179" t="s">
        <v>650</v>
      </c>
      <c r="E78" s="129"/>
      <c r="F78" s="155"/>
      <c r="G78" s="74"/>
      <c r="H78" s="156"/>
    </row>
    <row r="79" spans="1:8" ht="16" x14ac:dyDescent="0.2">
      <c r="A79" s="110">
        <f t="shared" si="1"/>
        <v>76</v>
      </c>
      <c r="B79" s="110" t="s">
        <v>106</v>
      </c>
      <c r="C79" s="164" t="s">
        <v>724</v>
      </c>
      <c r="D79" s="179" t="s">
        <v>650</v>
      </c>
      <c r="E79" s="129"/>
      <c r="F79" s="155"/>
      <c r="G79" s="74"/>
      <c r="H79" s="156"/>
    </row>
    <row r="80" spans="1:8" ht="16" x14ac:dyDescent="0.2">
      <c r="A80" s="110">
        <f t="shared" si="1"/>
        <v>77</v>
      </c>
      <c r="B80" s="110" t="s">
        <v>106</v>
      </c>
      <c r="C80" s="164" t="s">
        <v>725</v>
      </c>
      <c r="D80" s="179" t="s">
        <v>650</v>
      </c>
      <c r="E80" s="129"/>
      <c r="F80" s="155"/>
      <c r="G80" s="74"/>
      <c r="H80" s="156"/>
    </row>
    <row r="81" spans="1:8" ht="16" x14ac:dyDescent="0.2">
      <c r="A81" s="110">
        <f t="shared" si="1"/>
        <v>78</v>
      </c>
      <c r="B81" s="110" t="s">
        <v>106</v>
      </c>
      <c r="C81" s="164" t="s">
        <v>726</v>
      </c>
      <c r="D81" s="179" t="s">
        <v>650</v>
      </c>
      <c r="E81" s="129"/>
      <c r="F81" s="155"/>
      <c r="G81" s="74"/>
      <c r="H81" s="156"/>
    </row>
    <row r="82" spans="1:8" ht="16" x14ac:dyDescent="0.2">
      <c r="A82" s="110">
        <f t="shared" si="1"/>
        <v>79</v>
      </c>
      <c r="B82" s="110" t="s">
        <v>106</v>
      </c>
      <c r="C82" s="164" t="s">
        <v>740</v>
      </c>
      <c r="D82" s="179" t="s">
        <v>650</v>
      </c>
      <c r="E82" s="129"/>
      <c r="F82" s="155"/>
      <c r="G82" s="74"/>
      <c r="H82" s="156"/>
    </row>
    <row r="83" spans="1:8" x14ac:dyDescent="0.15">
      <c r="H83" s="77"/>
    </row>
  </sheetData>
  <mergeCells count="2">
    <mergeCell ref="B2:D2"/>
    <mergeCell ref="E2:G2"/>
  </mergeCells>
  <phoneticPr fontId="3" type="noConversion"/>
  <pageMargins left="0.25" right="0.25" top="0.75" bottom="0.75" header="0.3" footer="0.3"/>
  <pageSetup scale="67" fitToHeight="0" orientation="portrait" horizontalDpi="4294967293" r:id="rId1"/>
  <headerFooter alignWithMargins="0">
    <oddHeader>&amp;RConfidential</oddHeader>
    <oddFooter>&amp;L&amp;A&amp;C&amp;D&amp;R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U260"/>
  <sheetViews>
    <sheetView zoomScale="110" zoomScaleNormal="110" workbookViewId="0">
      <pane xSplit="6" ySplit="2" topLeftCell="G3" activePane="bottomRight" state="frozen"/>
      <selection pane="topRight" activeCell="G1" sqref="G1"/>
      <selection pane="bottomLeft" activeCell="A3" sqref="A3"/>
      <selection pane="bottomRight" sqref="A1:F1"/>
    </sheetView>
  </sheetViews>
  <sheetFormatPr baseColWidth="10" defaultColWidth="9.1640625" defaultRowHeight="11" x14ac:dyDescent="0.15"/>
  <cols>
    <col min="1" max="1" width="12.5" style="25" customWidth="1"/>
    <col min="2" max="2" width="11" style="25" customWidth="1"/>
    <col min="3" max="3" width="14.83203125" style="25" customWidth="1"/>
    <col min="4" max="4" width="16.1640625" style="25" customWidth="1"/>
    <col min="5" max="5" width="13.1640625" style="25" customWidth="1"/>
    <col min="6" max="6" width="5.1640625" style="12" customWidth="1"/>
    <col min="7" max="11" width="9.83203125" style="12" customWidth="1"/>
    <col min="12" max="16" width="9.1640625" style="25"/>
    <col min="17" max="19" width="9.1640625" style="25" bestFit="1" customWidth="1"/>
    <col min="20" max="21" width="10.83203125" style="25" bestFit="1" customWidth="1"/>
    <col min="22" max="16384" width="9.1640625" style="25"/>
  </cols>
  <sheetData>
    <row r="1" spans="1:21" ht="13.5" customHeight="1" thickTop="1" thickBot="1" x14ac:dyDescent="0.2">
      <c r="A1" s="228" t="s">
        <v>267</v>
      </c>
      <c r="B1" s="229"/>
      <c r="C1" s="229"/>
      <c r="D1" s="229"/>
      <c r="E1" s="229"/>
      <c r="F1" s="230"/>
      <c r="G1" s="231" t="s">
        <v>268</v>
      </c>
      <c r="H1" s="232"/>
      <c r="I1" s="232"/>
      <c r="J1" s="232"/>
      <c r="K1" s="233"/>
      <c r="L1" s="234" t="s">
        <v>133</v>
      </c>
      <c r="M1" s="235"/>
      <c r="N1" s="235"/>
      <c r="O1" s="235"/>
      <c r="P1" s="236"/>
      <c r="Q1" s="234" t="s">
        <v>317</v>
      </c>
      <c r="R1" s="235"/>
      <c r="S1" s="235"/>
      <c r="T1" s="235"/>
      <c r="U1" s="236"/>
    </row>
    <row r="2" spans="1:21" ht="85" thickTop="1" x14ac:dyDescent="0.15">
      <c r="A2" s="26" t="s">
        <v>236</v>
      </c>
      <c r="B2" s="27" t="s">
        <v>237</v>
      </c>
      <c r="C2" s="27" t="s">
        <v>233</v>
      </c>
      <c r="D2" s="27" t="s">
        <v>238</v>
      </c>
      <c r="E2" s="27" t="s">
        <v>472</v>
      </c>
      <c r="F2" s="28" t="s">
        <v>235</v>
      </c>
      <c r="G2" s="5" t="s">
        <v>318</v>
      </c>
      <c r="H2" s="6" t="s">
        <v>319</v>
      </c>
      <c r="I2" s="6" t="s">
        <v>320</v>
      </c>
      <c r="J2" s="6" t="s">
        <v>321</v>
      </c>
      <c r="K2" s="7" t="s">
        <v>322</v>
      </c>
      <c r="L2" s="5" t="s">
        <v>323</v>
      </c>
      <c r="M2" s="6" t="s">
        <v>324</v>
      </c>
      <c r="N2" s="6" t="s">
        <v>325</v>
      </c>
      <c r="O2" s="6" t="s">
        <v>326</v>
      </c>
      <c r="P2" s="7" t="s">
        <v>327</v>
      </c>
      <c r="Q2" s="5" t="s">
        <v>234</v>
      </c>
      <c r="R2" s="6" t="s">
        <v>160</v>
      </c>
      <c r="S2" s="6" t="s">
        <v>161</v>
      </c>
      <c r="T2" s="6" t="s">
        <v>162</v>
      </c>
      <c r="U2" s="7" t="s">
        <v>163</v>
      </c>
    </row>
    <row r="3" spans="1:21" ht="16" x14ac:dyDescent="0.15">
      <c r="A3" s="29" t="s">
        <v>471</v>
      </c>
      <c r="B3" s="1" t="s">
        <v>239</v>
      </c>
      <c r="C3" s="1" t="s">
        <v>240</v>
      </c>
      <c r="D3" s="1" t="s">
        <v>241</v>
      </c>
      <c r="E3" s="24"/>
      <c r="F3" s="17">
        <v>1</v>
      </c>
      <c r="G3" s="15"/>
      <c r="H3" s="16"/>
      <c r="I3" s="16"/>
      <c r="J3" s="16">
        <v>1</v>
      </c>
      <c r="K3" s="17"/>
      <c r="L3" s="30"/>
      <c r="M3" s="31"/>
      <c r="N3" s="31"/>
      <c r="O3" s="31">
        <v>1</v>
      </c>
      <c r="P3" s="32"/>
      <c r="Q3" s="31">
        <f>L3-G3</f>
        <v>0</v>
      </c>
      <c r="R3" s="31">
        <f>M3-H3</f>
        <v>0</v>
      </c>
      <c r="S3" s="31">
        <f>N3-I3</f>
        <v>0</v>
      </c>
      <c r="T3" s="31">
        <f>O3-J3</f>
        <v>0</v>
      </c>
      <c r="U3" s="31">
        <f>P3-K3</f>
        <v>0</v>
      </c>
    </row>
    <row r="4" spans="1:21" ht="16" x14ac:dyDescent="0.15">
      <c r="A4" s="29" t="s">
        <v>471</v>
      </c>
      <c r="B4" s="1" t="s">
        <v>239</v>
      </c>
      <c r="C4" s="1" t="s">
        <v>240</v>
      </c>
      <c r="D4" s="1" t="s">
        <v>242</v>
      </c>
      <c r="E4" s="24"/>
      <c r="F4" s="17">
        <v>2</v>
      </c>
      <c r="G4" s="15"/>
      <c r="H4" s="16">
        <v>1</v>
      </c>
      <c r="I4" s="16"/>
      <c r="J4" s="16"/>
      <c r="K4" s="17"/>
      <c r="L4" s="30"/>
      <c r="M4" s="31"/>
      <c r="N4" s="31"/>
      <c r="O4" s="31">
        <v>1</v>
      </c>
      <c r="P4" s="32"/>
      <c r="Q4" s="31">
        <f t="shared" ref="Q4:U19" si="0">L4-G4</f>
        <v>0</v>
      </c>
      <c r="R4" s="31">
        <f t="shared" si="0"/>
        <v>-1</v>
      </c>
      <c r="S4" s="31">
        <f t="shared" si="0"/>
        <v>0</v>
      </c>
      <c r="T4" s="31">
        <f t="shared" si="0"/>
        <v>1</v>
      </c>
      <c r="U4" s="31">
        <f t="shared" si="0"/>
        <v>0</v>
      </c>
    </row>
    <row r="5" spans="1:21" ht="16" x14ac:dyDescent="0.15">
      <c r="A5" s="29" t="s">
        <v>471</v>
      </c>
      <c r="B5" s="1" t="s">
        <v>239</v>
      </c>
      <c r="C5" s="1" t="s">
        <v>240</v>
      </c>
      <c r="D5" s="1" t="s">
        <v>243</v>
      </c>
      <c r="E5" s="24"/>
      <c r="F5" s="17">
        <v>3</v>
      </c>
      <c r="G5" s="15"/>
      <c r="H5" s="16">
        <v>1</v>
      </c>
      <c r="I5" s="16"/>
      <c r="J5" s="16"/>
      <c r="K5" s="17"/>
      <c r="L5" s="30"/>
      <c r="M5" s="31"/>
      <c r="N5" s="31">
        <v>1</v>
      </c>
      <c r="O5" s="31"/>
      <c r="P5" s="32"/>
      <c r="Q5" s="31">
        <f t="shared" si="0"/>
        <v>0</v>
      </c>
      <c r="R5" s="31">
        <f t="shared" si="0"/>
        <v>-1</v>
      </c>
      <c r="S5" s="31">
        <f t="shared" si="0"/>
        <v>1</v>
      </c>
      <c r="T5" s="31">
        <f t="shared" si="0"/>
        <v>0</v>
      </c>
      <c r="U5" s="31">
        <f t="shared" si="0"/>
        <v>0</v>
      </c>
    </row>
    <row r="6" spans="1:21" ht="16" x14ac:dyDescent="0.15">
      <c r="A6" s="29" t="s">
        <v>471</v>
      </c>
      <c r="B6" s="1" t="s">
        <v>239</v>
      </c>
      <c r="C6" s="1" t="s">
        <v>240</v>
      </c>
      <c r="D6" s="1" t="s">
        <v>244</v>
      </c>
      <c r="E6" s="24"/>
      <c r="F6" s="17">
        <v>4</v>
      </c>
      <c r="G6" s="15"/>
      <c r="H6" s="16"/>
      <c r="I6" s="16">
        <v>1</v>
      </c>
      <c r="J6" s="16"/>
      <c r="K6" s="17"/>
      <c r="L6" s="30"/>
      <c r="M6" s="31"/>
      <c r="N6" s="31"/>
      <c r="O6" s="31">
        <v>1</v>
      </c>
      <c r="P6" s="32"/>
      <c r="Q6" s="31">
        <f t="shared" si="0"/>
        <v>0</v>
      </c>
      <c r="R6" s="31">
        <f t="shared" si="0"/>
        <v>0</v>
      </c>
      <c r="S6" s="31">
        <f t="shared" si="0"/>
        <v>-1</v>
      </c>
      <c r="T6" s="31">
        <f t="shared" si="0"/>
        <v>1</v>
      </c>
      <c r="U6" s="31">
        <f t="shared" si="0"/>
        <v>0</v>
      </c>
    </row>
    <row r="7" spans="1:21" ht="24" x14ac:dyDescent="0.15">
      <c r="A7" s="29" t="s">
        <v>471</v>
      </c>
      <c r="B7" s="1" t="s">
        <v>239</v>
      </c>
      <c r="C7" s="1" t="s">
        <v>245</v>
      </c>
      <c r="D7" s="1" t="s">
        <v>246</v>
      </c>
      <c r="E7" s="24"/>
      <c r="F7" s="17">
        <v>5</v>
      </c>
      <c r="G7" s="15"/>
      <c r="H7" s="16"/>
      <c r="I7" s="16"/>
      <c r="J7" s="16">
        <v>1</v>
      </c>
      <c r="K7" s="17"/>
      <c r="L7" s="30"/>
      <c r="M7" s="31"/>
      <c r="N7" s="31"/>
      <c r="O7" s="31">
        <v>1</v>
      </c>
      <c r="P7" s="32"/>
      <c r="Q7" s="31">
        <f t="shared" si="0"/>
        <v>0</v>
      </c>
      <c r="R7" s="31">
        <f t="shared" si="0"/>
        <v>0</v>
      </c>
      <c r="S7" s="31">
        <f t="shared" si="0"/>
        <v>0</v>
      </c>
      <c r="T7" s="31">
        <f t="shared" si="0"/>
        <v>0</v>
      </c>
      <c r="U7" s="31">
        <f t="shared" si="0"/>
        <v>0</v>
      </c>
    </row>
    <row r="8" spans="1:21" ht="24" x14ac:dyDescent="0.15">
      <c r="A8" s="29" t="s">
        <v>471</v>
      </c>
      <c r="B8" s="1" t="s">
        <v>239</v>
      </c>
      <c r="C8" s="1" t="s">
        <v>245</v>
      </c>
      <c r="D8" s="1" t="s">
        <v>247</v>
      </c>
      <c r="E8" s="1" t="s">
        <v>248</v>
      </c>
      <c r="F8" s="17">
        <v>6</v>
      </c>
      <c r="G8" s="15"/>
      <c r="H8" s="16"/>
      <c r="I8" s="16"/>
      <c r="J8" s="16">
        <v>1</v>
      </c>
      <c r="K8" s="17"/>
      <c r="L8" s="30"/>
      <c r="M8" s="31"/>
      <c r="N8" s="31"/>
      <c r="O8" s="31">
        <v>1</v>
      </c>
      <c r="P8" s="32"/>
      <c r="Q8" s="31">
        <f t="shared" si="0"/>
        <v>0</v>
      </c>
      <c r="R8" s="31">
        <f t="shared" si="0"/>
        <v>0</v>
      </c>
      <c r="S8" s="31">
        <f t="shared" si="0"/>
        <v>0</v>
      </c>
      <c r="T8" s="31">
        <f t="shared" si="0"/>
        <v>0</v>
      </c>
      <c r="U8" s="31">
        <f t="shared" si="0"/>
        <v>0</v>
      </c>
    </row>
    <row r="9" spans="1:21" ht="24" x14ac:dyDescent="0.15">
      <c r="A9" s="29" t="s">
        <v>471</v>
      </c>
      <c r="B9" s="1" t="s">
        <v>239</v>
      </c>
      <c r="C9" s="1" t="s">
        <v>245</v>
      </c>
      <c r="D9" s="1" t="s">
        <v>247</v>
      </c>
      <c r="E9" s="1" t="s">
        <v>249</v>
      </c>
      <c r="F9" s="17">
        <v>7</v>
      </c>
      <c r="G9" s="15"/>
      <c r="H9" s="16"/>
      <c r="I9" s="16">
        <v>1</v>
      </c>
      <c r="J9" s="16"/>
      <c r="K9" s="17"/>
      <c r="L9" s="30"/>
      <c r="M9" s="31"/>
      <c r="N9" s="31"/>
      <c r="O9" s="31">
        <v>1</v>
      </c>
      <c r="P9" s="32"/>
      <c r="Q9" s="31">
        <f t="shared" si="0"/>
        <v>0</v>
      </c>
      <c r="R9" s="31">
        <f t="shared" si="0"/>
        <v>0</v>
      </c>
      <c r="S9" s="31">
        <f t="shared" si="0"/>
        <v>-1</v>
      </c>
      <c r="T9" s="31">
        <f t="shared" si="0"/>
        <v>1</v>
      </c>
      <c r="U9" s="31">
        <f t="shared" si="0"/>
        <v>0</v>
      </c>
    </row>
    <row r="10" spans="1:21" ht="24" x14ac:dyDescent="0.15">
      <c r="A10" s="29" t="s">
        <v>471</v>
      </c>
      <c r="B10" s="1" t="s">
        <v>239</v>
      </c>
      <c r="C10" s="1" t="s">
        <v>245</v>
      </c>
      <c r="D10" s="1" t="s">
        <v>247</v>
      </c>
      <c r="E10" s="1" t="s">
        <v>250</v>
      </c>
      <c r="F10" s="17">
        <v>8</v>
      </c>
      <c r="G10" s="15"/>
      <c r="H10" s="16"/>
      <c r="I10" s="16"/>
      <c r="J10" s="16">
        <v>1</v>
      </c>
      <c r="K10" s="17"/>
      <c r="L10" s="30"/>
      <c r="M10" s="31"/>
      <c r="N10" s="31"/>
      <c r="O10" s="31">
        <v>1</v>
      </c>
      <c r="P10" s="32"/>
      <c r="Q10" s="31">
        <f t="shared" si="0"/>
        <v>0</v>
      </c>
      <c r="R10" s="31">
        <f t="shared" si="0"/>
        <v>0</v>
      </c>
      <c r="S10" s="31">
        <f t="shared" si="0"/>
        <v>0</v>
      </c>
      <c r="T10" s="31">
        <f t="shared" si="0"/>
        <v>0</v>
      </c>
      <c r="U10" s="31">
        <f t="shared" si="0"/>
        <v>0</v>
      </c>
    </row>
    <row r="11" spans="1:21" ht="24" x14ac:dyDescent="0.15">
      <c r="A11" s="29" t="s">
        <v>471</v>
      </c>
      <c r="B11" s="1" t="s">
        <v>239</v>
      </c>
      <c r="C11" s="1" t="s">
        <v>245</v>
      </c>
      <c r="D11" s="1" t="s">
        <v>247</v>
      </c>
      <c r="E11" s="1" t="s">
        <v>270</v>
      </c>
      <c r="F11" s="17">
        <v>9</v>
      </c>
      <c r="G11" s="15">
        <v>1</v>
      </c>
      <c r="H11" s="16"/>
      <c r="I11" s="16"/>
      <c r="J11" s="16"/>
      <c r="K11" s="17"/>
      <c r="L11" s="30"/>
      <c r="M11" s="31"/>
      <c r="N11" s="31">
        <v>1</v>
      </c>
      <c r="O11" s="31"/>
      <c r="P11" s="32"/>
      <c r="Q11" s="31">
        <f t="shared" si="0"/>
        <v>-1</v>
      </c>
      <c r="R11" s="31">
        <f t="shared" si="0"/>
        <v>0</v>
      </c>
      <c r="S11" s="31">
        <f t="shared" si="0"/>
        <v>1</v>
      </c>
      <c r="T11" s="31">
        <f t="shared" si="0"/>
        <v>0</v>
      </c>
      <c r="U11" s="31">
        <f t="shared" si="0"/>
        <v>0</v>
      </c>
    </row>
    <row r="12" spans="1:21" ht="24" x14ac:dyDescent="0.15">
      <c r="A12" s="29" t="s">
        <v>471</v>
      </c>
      <c r="B12" s="1" t="s">
        <v>239</v>
      </c>
      <c r="C12" s="1" t="s">
        <v>245</v>
      </c>
      <c r="D12" s="1" t="s">
        <v>271</v>
      </c>
      <c r="E12" s="24"/>
      <c r="F12" s="17">
        <v>10</v>
      </c>
      <c r="G12" s="15"/>
      <c r="H12" s="16"/>
      <c r="I12" s="16"/>
      <c r="J12" s="16">
        <v>1</v>
      </c>
      <c r="K12" s="17"/>
      <c r="L12" s="30"/>
      <c r="M12" s="31"/>
      <c r="N12" s="31"/>
      <c r="O12" s="31">
        <v>1</v>
      </c>
      <c r="P12" s="32"/>
      <c r="Q12" s="31">
        <f t="shared" si="0"/>
        <v>0</v>
      </c>
      <c r="R12" s="31">
        <f t="shared" si="0"/>
        <v>0</v>
      </c>
      <c r="S12" s="31">
        <f t="shared" si="0"/>
        <v>0</v>
      </c>
      <c r="T12" s="31">
        <f t="shared" si="0"/>
        <v>0</v>
      </c>
      <c r="U12" s="31">
        <f t="shared" si="0"/>
        <v>0</v>
      </c>
    </row>
    <row r="13" spans="1:21" ht="36" x14ac:dyDescent="0.15">
      <c r="A13" s="29" t="s">
        <v>471</v>
      </c>
      <c r="B13" s="1" t="s">
        <v>239</v>
      </c>
      <c r="C13" s="1" t="s">
        <v>245</v>
      </c>
      <c r="D13" s="1" t="s">
        <v>272</v>
      </c>
      <c r="E13" s="24"/>
      <c r="F13" s="17">
        <v>11</v>
      </c>
      <c r="G13" s="15"/>
      <c r="H13" s="16">
        <v>1</v>
      </c>
      <c r="I13" s="16"/>
      <c r="J13" s="16"/>
      <c r="K13" s="17"/>
      <c r="L13" s="30"/>
      <c r="M13" s="31"/>
      <c r="N13" s="31">
        <v>1</v>
      </c>
      <c r="O13" s="31"/>
      <c r="P13" s="32"/>
      <c r="Q13" s="31">
        <f t="shared" si="0"/>
        <v>0</v>
      </c>
      <c r="R13" s="31">
        <f t="shared" si="0"/>
        <v>-1</v>
      </c>
      <c r="S13" s="31">
        <f t="shared" si="0"/>
        <v>1</v>
      </c>
      <c r="T13" s="31">
        <f t="shared" si="0"/>
        <v>0</v>
      </c>
      <c r="U13" s="31">
        <f t="shared" si="0"/>
        <v>0</v>
      </c>
    </row>
    <row r="14" spans="1:21" ht="24" x14ac:dyDescent="0.15">
      <c r="A14" s="29" t="s">
        <v>471</v>
      </c>
      <c r="B14" s="1" t="s">
        <v>239</v>
      </c>
      <c r="C14" s="1" t="s">
        <v>245</v>
      </c>
      <c r="D14" s="1" t="s">
        <v>273</v>
      </c>
      <c r="E14" s="24"/>
      <c r="F14" s="17">
        <v>12</v>
      </c>
      <c r="G14" s="15"/>
      <c r="H14" s="16"/>
      <c r="I14" s="16"/>
      <c r="J14" s="16">
        <v>1</v>
      </c>
      <c r="K14" s="17"/>
      <c r="L14" s="30"/>
      <c r="M14" s="31"/>
      <c r="N14" s="31"/>
      <c r="O14" s="31">
        <v>1</v>
      </c>
      <c r="P14" s="32"/>
      <c r="Q14" s="31">
        <f t="shared" si="0"/>
        <v>0</v>
      </c>
      <c r="R14" s="31">
        <f t="shared" si="0"/>
        <v>0</v>
      </c>
      <c r="S14" s="31">
        <f t="shared" si="0"/>
        <v>0</v>
      </c>
      <c r="T14" s="31">
        <f t="shared" si="0"/>
        <v>0</v>
      </c>
      <c r="U14" s="31">
        <f t="shared" si="0"/>
        <v>0</v>
      </c>
    </row>
    <row r="15" spans="1:21" ht="24" x14ac:dyDescent="0.15">
      <c r="A15" s="29" t="s">
        <v>471</v>
      </c>
      <c r="B15" s="1" t="s">
        <v>239</v>
      </c>
      <c r="C15" s="1" t="s">
        <v>274</v>
      </c>
      <c r="D15" s="24"/>
      <c r="E15" s="24"/>
      <c r="F15" s="17">
        <v>13</v>
      </c>
      <c r="G15" s="15"/>
      <c r="H15" s="16"/>
      <c r="I15" s="16"/>
      <c r="J15" s="16">
        <v>1</v>
      </c>
      <c r="K15" s="17"/>
      <c r="L15" s="30"/>
      <c r="M15" s="31"/>
      <c r="N15" s="31"/>
      <c r="O15" s="31">
        <v>1</v>
      </c>
      <c r="P15" s="32"/>
      <c r="Q15" s="31">
        <f t="shared" si="0"/>
        <v>0</v>
      </c>
      <c r="R15" s="31">
        <f t="shared" si="0"/>
        <v>0</v>
      </c>
      <c r="S15" s="31">
        <f t="shared" si="0"/>
        <v>0</v>
      </c>
      <c r="T15" s="31">
        <f t="shared" si="0"/>
        <v>0</v>
      </c>
      <c r="U15" s="31">
        <f t="shared" si="0"/>
        <v>0</v>
      </c>
    </row>
    <row r="16" spans="1:21" ht="16" x14ac:dyDescent="0.15">
      <c r="A16" s="29" t="s">
        <v>471</v>
      </c>
      <c r="B16" s="1" t="s">
        <v>275</v>
      </c>
      <c r="C16" s="1" t="s">
        <v>164</v>
      </c>
      <c r="D16" s="24"/>
      <c r="E16" s="24"/>
      <c r="F16" s="17">
        <v>14</v>
      </c>
      <c r="G16" s="15"/>
      <c r="H16" s="16"/>
      <c r="I16" s="16"/>
      <c r="J16" s="16">
        <v>1</v>
      </c>
      <c r="K16" s="17"/>
      <c r="L16" s="30"/>
      <c r="M16" s="31"/>
      <c r="N16" s="31"/>
      <c r="O16" s="31">
        <v>1</v>
      </c>
      <c r="P16" s="32"/>
      <c r="Q16" s="31">
        <f t="shared" si="0"/>
        <v>0</v>
      </c>
      <c r="R16" s="31">
        <f t="shared" si="0"/>
        <v>0</v>
      </c>
      <c r="S16" s="31">
        <f t="shared" si="0"/>
        <v>0</v>
      </c>
      <c r="T16" s="31">
        <f t="shared" si="0"/>
        <v>0</v>
      </c>
      <c r="U16" s="31">
        <f t="shared" si="0"/>
        <v>0</v>
      </c>
    </row>
    <row r="17" spans="1:21" ht="16" x14ac:dyDescent="0.15">
      <c r="A17" s="29" t="s">
        <v>471</v>
      </c>
      <c r="B17" s="1" t="s">
        <v>275</v>
      </c>
      <c r="C17" s="1" t="s">
        <v>165</v>
      </c>
      <c r="D17" s="24"/>
      <c r="E17" s="24"/>
      <c r="F17" s="17">
        <v>15</v>
      </c>
      <c r="G17" s="15"/>
      <c r="H17" s="16"/>
      <c r="I17" s="16"/>
      <c r="J17" s="16">
        <v>1</v>
      </c>
      <c r="K17" s="17"/>
      <c r="L17" s="30"/>
      <c r="M17" s="31"/>
      <c r="N17" s="31"/>
      <c r="O17" s="31"/>
      <c r="P17" s="32">
        <v>1</v>
      </c>
      <c r="Q17" s="31">
        <f t="shared" si="0"/>
        <v>0</v>
      </c>
      <c r="R17" s="31">
        <f t="shared" si="0"/>
        <v>0</v>
      </c>
      <c r="S17" s="31">
        <f t="shared" si="0"/>
        <v>0</v>
      </c>
      <c r="T17" s="31">
        <f t="shared" si="0"/>
        <v>-1</v>
      </c>
      <c r="U17" s="31">
        <f t="shared" si="0"/>
        <v>1</v>
      </c>
    </row>
    <row r="18" spans="1:21" ht="24" x14ac:dyDescent="0.15">
      <c r="A18" s="29" t="s">
        <v>471</v>
      </c>
      <c r="B18" s="1" t="s">
        <v>275</v>
      </c>
      <c r="C18" s="1" t="s">
        <v>277</v>
      </c>
      <c r="D18" s="24"/>
      <c r="E18" s="24"/>
      <c r="F18" s="17">
        <v>16</v>
      </c>
      <c r="G18" s="15"/>
      <c r="H18" s="16"/>
      <c r="I18" s="16"/>
      <c r="J18" s="16">
        <v>1</v>
      </c>
      <c r="K18" s="17"/>
      <c r="L18" s="30"/>
      <c r="M18" s="31"/>
      <c r="N18" s="31"/>
      <c r="O18" s="31">
        <v>1</v>
      </c>
      <c r="P18" s="32"/>
      <c r="Q18" s="31">
        <f t="shared" si="0"/>
        <v>0</v>
      </c>
      <c r="R18" s="31">
        <f t="shared" si="0"/>
        <v>0</v>
      </c>
      <c r="S18" s="31">
        <f t="shared" si="0"/>
        <v>0</v>
      </c>
      <c r="T18" s="31">
        <f t="shared" si="0"/>
        <v>0</v>
      </c>
      <c r="U18" s="31">
        <f t="shared" si="0"/>
        <v>0</v>
      </c>
    </row>
    <row r="19" spans="1:21" ht="24" x14ac:dyDescent="0.15">
      <c r="A19" s="29" t="s">
        <v>471</v>
      </c>
      <c r="B19" s="1" t="s">
        <v>275</v>
      </c>
      <c r="C19" s="1" t="s">
        <v>278</v>
      </c>
      <c r="D19" s="1" t="s">
        <v>279</v>
      </c>
      <c r="E19" s="1" t="s">
        <v>280</v>
      </c>
      <c r="F19" s="17">
        <v>17</v>
      </c>
      <c r="G19" s="12">
        <v>1</v>
      </c>
      <c r="H19" s="16"/>
      <c r="I19" s="16"/>
      <c r="J19" s="16"/>
      <c r="K19" s="17"/>
      <c r="L19" s="30"/>
      <c r="M19" s="31"/>
      <c r="N19" s="31"/>
      <c r="O19" s="31">
        <v>1</v>
      </c>
      <c r="P19" s="32"/>
      <c r="Q19" s="31">
        <f t="shared" si="0"/>
        <v>-1</v>
      </c>
      <c r="R19" s="31">
        <f t="shared" si="0"/>
        <v>0</v>
      </c>
      <c r="S19" s="31">
        <f t="shared" si="0"/>
        <v>0</v>
      </c>
      <c r="T19" s="31">
        <f t="shared" si="0"/>
        <v>1</v>
      </c>
      <c r="U19" s="31">
        <f t="shared" si="0"/>
        <v>0</v>
      </c>
    </row>
    <row r="20" spans="1:21" ht="24" x14ac:dyDescent="0.15">
      <c r="A20" s="29" t="s">
        <v>471</v>
      </c>
      <c r="B20" s="1" t="s">
        <v>275</v>
      </c>
      <c r="C20" s="1" t="s">
        <v>278</v>
      </c>
      <c r="D20" s="1" t="s">
        <v>279</v>
      </c>
      <c r="E20" s="1" t="s">
        <v>293</v>
      </c>
      <c r="F20" s="17">
        <v>18</v>
      </c>
      <c r="G20" s="15">
        <v>1</v>
      </c>
      <c r="H20" s="16"/>
      <c r="I20" s="16"/>
      <c r="J20" s="16"/>
      <c r="K20" s="17"/>
      <c r="L20" s="30"/>
      <c r="M20" s="31"/>
      <c r="N20" s="31"/>
      <c r="O20" s="31">
        <v>1</v>
      </c>
      <c r="P20" s="32"/>
      <c r="Q20" s="31">
        <f t="shared" ref="Q20:U70" si="1">L20-G20</f>
        <v>-1</v>
      </c>
      <c r="R20" s="31">
        <f t="shared" si="1"/>
        <v>0</v>
      </c>
      <c r="S20" s="31">
        <f t="shared" si="1"/>
        <v>0</v>
      </c>
      <c r="T20" s="31">
        <f t="shared" si="1"/>
        <v>1</v>
      </c>
      <c r="U20" s="31">
        <f t="shared" si="1"/>
        <v>0</v>
      </c>
    </row>
    <row r="21" spans="1:21" ht="24" x14ac:dyDescent="0.15">
      <c r="A21" s="29" t="s">
        <v>471</v>
      </c>
      <c r="B21" s="1" t="s">
        <v>275</v>
      </c>
      <c r="C21" s="1" t="s">
        <v>278</v>
      </c>
      <c r="D21" s="1" t="s">
        <v>279</v>
      </c>
      <c r="E21" s="1" t="s">
        <v>417</v>
      </c>
      <c r="F21" s="17">
        <v>19</v>
      </c>
      <c r="G21" s="15">
        <v>1</v>
      </c>
      <c r="H21" s="16"/>
      <c r="I21" s="16"/>
      <c r="J21" s="16"/>
      <c r="K21" s="17"/>
      <c r="L21" s="30"/>
      <c r="M21" s="31"/>
      <c r="N21" s="31"/>
      <c r="O21" s="31">
        <v>1</v>
      </c>
      <c r="P21" s="32"/>
      <c r="Q21" s="31">
        <f t="shared" si="1"/>
        <v>-1</v>
      </c>
      <c r="R21" s="31">
        <f t="shared" si="1"/>
        <v>0</v>
      </c>
      <c r="S21" s="31">
        <f t="shared" si="1"/>
        <v>0</v>
      </c>
      <c r="T21" s="31">
        <f t="shared" si="1"/>
        <v>1</v>
      </c>
      <c r="U21" s="31">
        <f t="shared" si="1"/>
        <v>0</v>
      </c>
    </row>
    <row r="22" spans="1:21" ht="48" x14ac:dyDescent="0.15">
      <c r="A22" s="29" t="s">
        <v>471</v>
      </c>
      <c r="B22" s="1" t="s">
        <v>275</v>
      </c>
      <c r="C22" s="1" t="s">
        <v>278</v>
      </c>
      <c r="D22" s="1" t="s">
        <v>279</v>
      </c>
      <c r="E22" s="1" t="s">
        <v>418</v>
      </c>
      <c r="F22" s="17">
        <v>20</v>
      </c>
      <c r="G22" s="15">
        <v>1</v>
      </c>
      <c r="H22" s="16"/>
      <c r="I22" s="16"/>
      <c r="J22" s="16"/>
      <c r="K22" s="17"/>
      <c r="L22" s="30"/>
      <c r="M22" s="31"/>
      <c r="N22" s="31"/>
      <c r="O22" s="31">
        <v>1</v>
      </c>
      <c r="P22" s="32"/>
      <c r="Q22" s="31">
        <f t="shared" si="1"/>
        <v>-1</v>
      </c>
      <c r="R22" s="31">
        <f t="shared" si="1"/>
        <v>0</v>
      </c>
      <c r="S22" s="31">
        <f t="shared" si="1"/>
        <v>0</v>
      </c>
      <c r="T22" s="31">
        <f t="shared" si="1"/>
        <v>1</v>
      </c>
      <c r="U22" s="31">
        <f t="shared" si="1"/>
        <v>0</v>
      </c>
    </row>
    <row r="23" spans="1:21" ht="36" x14ac:dyDescent="0.15">
      <c r="A23" s="29" t="s">
        <v>471</v>
      </c>
      <c r="B23" s="1" t="s">
        <v>275</v>
      </c>
      <c r="C23" s="1" t="s">
        <v>278</v>
      </c>
      <c r="D23" s="1" t="s">
        <v>279</v>
      </c>
      <c r="E23" s="1" t="s">
        <v>419</v>
      </c>
      <c r="F23" s="17">
        <v>21</v>
      </c>
      <c r="G23" s="15">
        <v>1</v>
      </c>
      <c r="H23" s="16"/>
      <c r="I23" s="16"/>
      <c r="J23" s="16"/>
      <c r="K23" s="17"/>
      <c r="L23" s="30"/>
      <c r="M23" s="31"/>
      <c r="N23" s="31"/>
      <c r="O23" s="31">
        <v>1</v>
      </c>
      <c r="P23" s="32"/>
      <c r="Q23" s="31">
        <f t="shared" si="1"/>
        <v>-1</v>
      </c>
      <c r="R23" s="31">
        <f t="shared" si="1"/>
        <v>0</v>
      </c>
      <c r="S23" s="31">
        <f t="shared" si="1"/>
        <v>0</v>
      </c>
      <c r="T23" s="31">
        <f t="shared" si="1"/>
        <v>1</v>
      </c>
      <c r="U23" s="31">
        <f t="shared" si="1"/>
        <v>0</v>
      </c>
    </row>
    <row r="24" spans="1:21" ht="24" x14ac:dyDescent="0.15">
      <c r="A24" s="29" t="s">
        <v>471</v>
      </c>
      <c r="B24" s="1" t="s">
        <v>275</v>
      </c>
      <c r="C24" s="1" t="s">
        <v>278</v>
      </c>
      <c r="D24" s="1" t="s">
        <v>279</v>
      </c>
      <c r="E24" s="1" t="s">
        <v>420</v>
      </c>
      <c r="F24" s="17">
        <v>22</v>
      </c>
      <c r="G24" s="15">
        <v>1</v>
      </c>
      <c r="H24" s="16"/>
      <c r="I24" s="16"/>
      <c r="J24" s="16"/>
      <c r="K24" s="17"/>
      <c r="L24" s="30"/>
      <c r="M24" s="31"/>
      <c r="N24" s="31"/>
      <c r="O24" s="31">
        <v>1</v>
      </c>
      <c r="P24" s="32"/>
      <c r="Q24" s="31">
        <f t="shared" si="1"/>
        <v>-1</v>
      </c>
      <c r="R24" s="31">
        <f t="shared" si="1"/>
        <v>0</v>
      </c>
      <c r="S24" s="31">
        <f t="shared" si="1"/>
        <v>0</v>
      </c>
      <c r="T24" s="31">
        <f t="shared" si="1"/>
        <v>1</v>
      </c>
      <c r="U24" s="31">
        <f t="shared" si="1"/>
        <v>0</v>
      </c>
    </row>
    <row r="25" spans="1:21" ht="36" x14ac:dyDescent="0.15">
      <c r="A25" s="29" t="s">
        <v>471</v>
      </c>
      <c r="B25" s="1" t="s">
        <v>275</v>
      </c>
      <c r="C25" s="1" t="s">
        <v>278</v>
      </c>
      <c r="D25" s="1" t="s">
        <v>279</v>
      </c>
      <c r="E25" s="1" t="s">
        <v>421</v>
      </c>
      <c r="F25" s="17">
        <v>23</v>
      </c>
      <c r="G25" s="15"/>
      <c r="H25" s="16"/>
      <c r="I25" s="16"/>
      <c r="J25" s="16">
        <v>1</v>
      </c>
      <c r="K25" s="17"/>
      <c r="L25" s="30"/>
      <c r="M25" s="31"/>
      <c r="N25" s="31"/>
      <c r="O25" s="31">
        <v>1</v>
      </c>
      <c r="P25" s="32"/>
      <c r="Q25" s="31">
        <f t="shared" si="1"/>
        <v>0</v>
      </c>
      <c r="R25" s="31">
        <f t="shared" si="1"/>
        <v>0</v>
      </c>
      <c r="S25" s="31">
        <f t="shared" si="1"/>
        <v>0</v>
      </c>
      <c r="T25" s="31">
        <f t="shared" si="1"/>
        <v>0</v>
      </c>
      <c r="U25" s="31">
        <f t="shared" si="1"/>
        <v>0</v>
      </c>
    </row>
    <row r="26" spans="1:21" ht="24" x14ac:dyDescent="0.15">
      <c r="A26" s="29" t="s">
        <v>471</v>
      </c>
      <c r="B26" s="1" t="s">
        <v>275</v>
      </c>
      <c r="C26" s="1" t="s">
        <v>278</v>
      </c>
      <c r="D26" s="1" t="s">
        <v>279</v>
      </c>
      <c r="E26" s="1" t="s">
        <v>422</v>
      </c>
      <c r="F26" s="17">
        <v>24</v>
      </c>
      <c r="G26" s="15"/>
      <c r="H26" s="16"/>
      <c r="I26" s="16"/>
      <c r="J26" s="16">
        <v>1</v>
      </c>
      <c r="K26" s="17"/>
      <c r="L26" s="30"/>
      <c r="M26" s="31"/>
      <c r="N26" s="31"/>
      <c r="O26" s="31">
        <v>1</v>
      </c>
      <c r="P26" s="32"/>
      <c r="Q26" s="31">
        <f t="shared" si="1"/>
        <v>0</v>
      </c>
      <c r="R26" s="31">
        <f t="shared" si="1"/>
        <v>0</v>
      </c>
      <c r="S26" s="31">
        <f t="shared" si="1"/>
        <v>0</v>
      </c>
      <c r="T26" s="31">
        <f t="shared" si="1"/>
        <v>0</v>
      </c>
      <c r="U26" s="31">
        <f t="shared" si="1"/>
        <v>0</v>
      </c>
    </row>
    <row r="27" spans="1:21" ht="36" x14ac:dyDescent="0.15">
      <c r="A27" s="29" t="s">
        <v>471</v>
      </c>
      <c r="B27" s="1" t="s">
        <v>275</v>
      </c>
      <c r="C27" s="1" t="s">
        <v>278</v>
      </c>
      <c r="D27" s="1" t="s">
        <v>279</v>
      </c>
      <c r="E27" s="1" t="s">
        <v>423</v>
      </c>
      <c r="F27" s="17">
        <v>25</v>
      </c>
      <c r="G27" s="15"/>
      <c r="H27" s="16"/>
      <c r="I27" s="16"/>
      <c r="J27" s="16">
        <v>1</v>
      </c>
      <c r="K27" s="17"/>
      <c r="L27" s="30"/>
      <c r="M27" s="31"/>
      <c r="N27" s="31"/>
      <c r="O27" s="31">
        <v>1</v>
      </c>
      <c r="P27" s="32"/>
      <c r="Q27" s="31">
        <f t="shared" si="1"/>
        <v>0</v>
      </c>
      <c r="R27" s="31">
        <f t="shared" si="1"/>
        <v>0</v>
      </c>
      <c r="S27" s="31">
        <f t="shared" si="1"/>
        <v>0</v>
      </c>
      <c r="T27" s="31">
        <f t="shared" si="1"/>
        <v>0</v>
      </c>
      <c r="U27" s="31">
        <f t="shared" si="1"/>
        <v>0</v>
      </c>
    </row>
    <row r="28" spans="1:21" ht="24" x14ac:dyDescent="0.15">
      <c r="A28" s="29" t="s">
        <v>471</v>
      </c>
      <c r="B28" s="1" t="s">
        <v>275</v>
      </c>
      <c r="C28" s="1" t="s">
        <v>278</v>
      </c>
      <c r="D28" s="1" t="s">
        <v>279</v>
      </c>
      <c r="E28" s="1" t="s">
        <v>424</v>
      </c>
      <c r="F28" s="17">
        <v>26</v>
      </c>
      <c r="G28" s="15">
        <v>1</v>
      </c>
      <c r="H28" s="16"/>
      <c r="I28" s="16"/>
      <c r="J28" s="16"/>
      <c r="K28" s="17"/>
      <c r="L28" s="30"/>
      <c r="M28" s="31"/>
      <c r="N28" s="31"/>
      <c r="O28" s="31">
        <v>1</v>
      </c>
      <c r="P28" s="32"/>
      <c r="Q28" s="31">
        <f t="shared" si="1"/>
        <v>-1</v>
      </c>
      <c r="R28" s="31">
        <f t="shared" si="1"/>
        <v>0</v>
      </c>
      <c r="S28" s="31">
        <f t="shared" si="1"/>
        <v>0</v>
      </c>
      <c r="T28" s="31">
        <f t="shared" si="1"/>
        <v>1</v>
      </c>
      <c r="U28" s="31">
        <f t="shared" si="1"/>
        <v>0</v>
      </c>
    </row>
    <row r="29" spans="1:21" ht="36" x14ac:dyDescent="0.15">
      <c r="A29" s="29" t="s">
        <v>471</v>
      </c>
      <c r="B29" s="1" t="s">
        <v>275</v>
      </c>
      <c r="C29" s="1" t="s">
        <v>278</v>
      </c>
      <c r="D29" s="1" t="s">
        <v>279</v>
      </c>
      <c r="E29" s="1" t="s">
        <v>425</v>
      </c>
      <c r="F29" s="17">
        <v>27</v>
      </c>
      <c r="G29" s="15">
        <v>1</v>
      </c>
      <c r="H29" s="16"/>
      <c r="I29" s="16"/>
      <c r="J29" s="16"/>
      <c r="K29" s="17"/>
      <c r="L29" s="30"/>
      <c r="M29" s="31"/>
      <c r="N29" s="31"/>
      <c r="O29" s="31">
        <v>1</v>
      </c>
      <c r="P29" s="32"/>
      <c r="Q29" s="31">
        <f t="shared" si="1"/>
        <v>-1</v>
      </c>
      <c r="R29" s="31">
        <f t="shared" si="1"/>
        <v>0</v>
      </c>
      <c r="S29" s="31">
        <f t="shared" si="1"/>
        <v>0</v>
      </c>
      <c r="T29" s="31">
        <f t="shared" si="1"/>
        <v>1</v>
      </c>
      <c r="U29" s="31">
        <f t="shared" si="1"/>
        <v>0</v>
      </c>
    </row>
    <row r="30" spans="1:21" ht="24" x14ac:dyDescent="0.15">
      <c r="A30" s="29" t="s">
        <v>471</v>
      </c>
      <c r="B30" s="1" t="s">
        <v>275</v>
      </c>
      <c r="C30" s="1" t="s">
        <v>278</v>
      </c>
      <c r="D30" s="1" t="s">
        <v>426</v>
      </c>
      <c r="E30" s="1" t="s">
        <v>427</v>
      </c>
      <c r="F30" s="17">
        <v>28</v>
      </c>
      <c r="G30" s="15">
        <v>1</v>
      </c>
      <c r="H30" s="16"/>
      <c r="I30" s="16"/>
      <c r="J30" s="16"/>
      <c r="K30" s="17"/>
      <c r="L30" s="30"/>
      <c r="M30" s="31"/>
      <c r="N30" s="31"/>
      <c r="O30" s="31">
        <v>1</v>
      </c>
      <c r="P30" s="32"/>
      <c r="Q30" s="31">
        <f t="shared" si="1"/>
        <v>-1</v>
      </c>
      <c r="R30" s="31">
        <f t="shared" si="1"/>
        <v>0</v>
      </c>
      <c r="S30" s="31">
        <f t="shared" si="1"/>
        <v>0</v>
      </c>
      <c r="T30" s="31">
        <f t="shared" si="1"/>
        <v>1</v>
      </c>
      <c r="U30" s="31">
        <f t="shared" si="1"/>
        <v>0</v>
      </c>
    </row>
    <row r="31" spans="1:21" ht="24" x14ac:dyDescent="0.15">
      <c r="A31" s="29" t="s">
        <v>471</v>
      </c>
      <c r="B31" s="1" t="s">
        <v>275</v>
      </c>
      <c r="C31" s="1" t="s">
        <v>278</v>
      </c>
      <c r="D31" s="1" t="s">
        <v>426</v>
      </c>
      <c r="E31" s="1" t="s">
        <v>428</v>
      </c>
      <c r="F31" s="17">
        <v>29</v>
      </c>
      <c r="G31" s="15">
        <v>1</v>
      </c>
      <c r="H31" s="16"/>
      <c r="I31" s="16"/>
      <c r="J31" s="16"/>
      <c r="K31" s="17"/>
      <c r="L31" s="30"/>
      <c r="M31" s="31"/>
      <c r="N31" s="31"/>
      <c r="O31" s="31">
        <v>1</v>
      </c>
      <c r="P31" s="32"/>
      <c r="Q31" s="31">
        <f t="shared" si="1"/>
        <v>-1</v>
      </c>
      <c r="R31" s="31">
        <f t="shared" si="1"/>
        <v>0</v>
      </c>
      <c r="S31" s="31">
        <f t="shared" si="1"/>
        <v>0</v>
      </c>
      <c r="T31" s="31">
        <f t="shared" si="1"/>
        <v>1</v>
      </c>
      <c r="U31" s="31">
        <f t="shared" si="1"/>
        <v>0</v>
      </c>
    </row>
    <row r="32" spans="1:21" ht="24" x14ac:dyDescent="0.15">
      <c r="A32" s="29" t="s">
        <v>471</v>
      </c>
      <c r="B32" s="1" t="s">
        <v>275</v>
      </c>
      <c r="C32" s="1" t="s">
        <v>278</v>
      </c>
      <c r="D32" s="1" t="s">
        <v>426</v>
      </c>
      <c r="E32" s="1" t="s">
        <v>429</v>
      </c>
      <c r="F32" s="17">
        <v>30</v>
      </c>
      <c r="G32" s="15">
        <v>1</v>
      </c>
      <c r="H32" s="16"/>
      <c r="I32" s="16"/>
      <c r="J32" s="16"/>
      <c r="K32" s="17"/>
      <c r="L32" s="30"/>
      <c r="M32" s="31"/>
      <c r="N32" s="31"/>
      <c r="O32" s="31">
        <v>1</v>
      </c>
      <c r="P32" s="32"/>
      <c r="Q32" s="31">
        <f t="shared" si="1"/>
        <v>-1</v>
      </c>
      <c r="R32" s="31">
        <f t="shared" si="1"/>
        <v>0</v>
      </c>
      <c r="S32" s="31">
        <f t="shared" si="1"/>
        <v>0</v>
      </c>
      <c r="T32" s="31">
        <f t="shared" si="1"/>
        <v>1</v>
      </c>
      <c r="U32" s="31">
        <f t="shared" si="1"/>
        <v>0</v>
      </c>
    </row>
    <row r="33" spans="1:21" ht="24" x14ac:dyDescent="0.15">
      <c r="A33" s="29" t="s">
        <v>471</v>
      </c>
      <c r="B33" s="1" t="s">
        <v>275</v>
      </c>
      <c r="C33" s="1" t="s">
        <v>278</v>
      </c>
      <c r="D33" s="1" t="s">
        <v>426</v>
      </c>
      <c r="E33" s="1" t="s">
        <v>430</v>
      </c>
      <c r="F33" s="17">
        <v>31</v>
      </c>
      <c r="G33" s="15">
        <v>1</v>
      </c>
      <c r="H33" s="16"/>
      <c r="I33" s="16"/>
      <c r="J33" s="16"/>
      <c r="K33" s="17"/>
      <c r="L33" s="30"/>
      <c r="M33" s="31"/>
      <c r="N33" s="31"/>
      <c r="O33" s="31">
        <v>1</v>
      </c>
      <c r="P33" s="32"/>
      <c r="Q33" s="31">
        <f t="shared" si="1"/>
        <v>-1</v>
      </c>
      <c r="R33" s="31">
        <f t="shared" si="1"/>
        <v>0</v>
      </c>
      <c r="S33" s="31">
        <f t="shared" si="1"/>
        <v>0</v>
      </c>
      <c r="T33" s="31">
        <f t="shared" si="1"/>
        <v>1</v>
      </c>
      <c r="U33" s="31">
        <f t="shared" si="1"/>
        <v>0</v>
      </c>
    </row>
    <row r="34" spans="1:21" ht="24" x14ac:dyDescent="0.15">
      <c r="A34" s="29" t="s">
        <v>471</v>
      </c>
      <c r="B34" s="1" t="s">
        <v>275</v>
      </c>
      <c r="C34" s="1" t="s">
        <v>278</v>
      </c>
      <c r="D34" s="1" t="s">
        <v>426</v>
      </c>
      <c r="E34" s="1" t="s">
        <v>431</v>
      </c>
      <c r="F34" s="17">
        <v>32</v>
      </c>
      <c r="G34" s="15"/>
      <c r="H34" s="16"/>
      <c r="I34" s="16"/>
      <c r="J34" s="16">
        <v>1</v>
      </c>
      <c r="K34" s="17"/>
      <c r="L34" s="30"/>
      <c r="M34" s="31"/>
      <c r="N34" s="31"/>
      <c r="O34" s="31">
        <v>1</v>
      </c>
      <c r="P34" s="32"/>
      <c r="Q34" s="31">
        <f t="shared" si="1"/>
        <v>0</v>
      </c>
      <c r="R34" s="31">
        <f t="shared" si="1"/>
        <v>0</v>
      </c>
      <c r="S34" s="31">
        <f t="shared" si="1"/>
        <v>0</v>
      </c>
      <c r="T34" s="31">
        <f t="shared" si="1"/>
        <v>0</v>
      </c>
      <c r="U34" s="31">
        <f t="shared" si="1"/>
        <v>0</v>
      </c>
    </row>
    <row r="35" spans="1:21" ht="36" x14ac:dyDescent="0.15">
      <c r="A35" s="29" t="s">
        <v>471</v>
      </c>
      <c r="B35" s="1" t="s">
        <v>275</v>
      </c>
      <c r="C35" s="1" t="s">
        <v>278</v>
      </c>
      <c r="D35" s="1" t="s">
        <v>426</v>
      </c>
      <c r="E35" s="1" t="s">
        <v>432</v>
      </c>
      <c r="F35" s="17">
        <v>33</v>
      </c>
      <c r="G35" s="15"/>
      <c r="H35" s="16"/>
      <c r="I35" s="16"/>
      <c r="J35" s="16">
        <v>1</v>
      </c>
      <c r="K35" s="17"/>
      <c r="L35" s="30"/>
      <c r="M35" s="31"/>
      <c r="N35" s="31"/>
      <c r="O35" s="31">
        <v>1</v>
      </c>
      <c r="P35" s="32"/>
      <c r="Q35" s="31">
        <f t="shared" si="1"/>
        <v>0</v>
      </c>
      <c r="R35" s="31">
        <f t="shared" si="1"/>
        <v>0</v>
      </c>
      <c r="S35" s="31">
        <f t="shared" si="1"/>
        <v>0</v>
      </c>
      <c r="T35" s="31">
        <f t="shared" si="1"/>
        <v>0</v>
      </c>
      <c r="U35" s="31">
        <f t="shared" si="1"/>
        <v>0</v>
      </c>
    </row>
    <row r="36" spans="1:21" ht="24" x14ac:dyDescent="0.15">
      <c r="A36" s="29" t="s">
        <v>471</v>
      </c>
      <c r="B36" s="1" t="s">
        <v>275</v>
      </c>
      <c r="C36" s="1" t="s">
        <v>278</v>
      </c>
      <c r="D36" s="1" t="s">
        <v>426</v>
      </c>
      <c r="E36" s="1" t="s">
        <v>433</v>
      </c>
      <c r="F36" s="17">
        <v>34</v>
      </c>
      <c r="G36" s="15">
        <v>1</v>
      </c>
      <c r="H36" s="16"/>
      <c r="I36" s="16"/>
      <c r="J36" s="16"/>
      <c r="K36" s="17"/>
      <c r="L36" s="30"/>
      <c r="M36" s="31"/>
      <c r="N36" s="31"/>
      <c r="O36" s="31">
        <v>1</v>
      </c>
      <c r="P36" s="32"/>
      <c r="Q36" s="31">
        <f t="shared" si="1"/>
        <v>-1</v>
      </c>
      <c r="R36" s="31">
        <f t="shared" si="1"/>
        <v>0</v>
      </c>
      <c r="S36" s="31">
        <f t="shared" si="1"/>
        <v>0</v>
      </c>
      <c r="T36" s="31">
        <f t="shared" si="1"/>
        <v>1</v>
      </c>
      <c r="U36" s="31">
        <f t="shared" si="1"/>
        <v>0</v>
      </c>
    </row>
    <row r="37" spans="1:21" ht="24" x14ac:dyDescent="0.15">
      <c r="A37" s="29" t="s">
        <v>471</v>
      </c>
      <c r="B37" s="1" t="s">
        <v>275</v>
      </c>
      <c r="C37" s="1" t="s">
        <v>278</v>
      </c>
      <c r="D37" s="1" t="s">
        <v>426</v>
      </c>
      <c r="E37" s="1" t="s">
        <v>434</v>
      </c>
      <c r="F37" s="17">
        <v>35</v>
      </c>
      <c r="G37" s="15">
        <v>1</v>
      </c>
      <c r="H37" s="16"/>
      <c r="I37" s="16"/>
      <c r="J37" s="16"/>
      <c r="K37" s="17"/>
      <c r="L37" s="30"/>
      <c r="M37" s="31"/>
      <c r="N37" s="31"/>
      <c r="O37" s="31">
        <v>1</v>
      </c>
      <c r="P37" s="32"/>
      <c r="Q37" s="31">
        <f t="shared" si="1"/>
        <v>-1</v>
      </c>
      <c r="R37" s="31">
        <f t="shared" si="1"/>
        <v>0</v>
      </c>
      <c r="S37" s="31">
        <f t="shared" si="1"/>
        <v>0</v>
      </c>
      <c r="T37" s="31">
        <f t="shared" si="1"/>
        <v>1</v>
      </c>
      <c r="U37" s="31">
        <f t="shared" si="1"/>
        <v>0</v>
      </c>
    </row>
    <row r="38" spans="1:21" ht="36" x14ac:dyDescent="0.15">
      <c r="A38" s="29" t="s">
        <v>471</v>
      </c>
      <c r="B38" s="1" t="s">
        <v>275</v>
      </c>
      <c r="C38" s="1" t="s">
        <v>278</v>
      </c>
      <c r="D38" s="1" t="s">
        <v>426</v>
      </c>
      <c r="E38" s="1" t="s">
        <v>435</v>
      </c>
      <c r="F38" s="17">
        <v>36</v>
      </c>
      <c r="G38" s="15">
        <v>1</v>
      </c>
      <c r="H38" s="16"/>
      <c r="I38" s="16"/>
      <c r="J38" s="16"/>
      <c r="K38" s="17"/>
      <c r="L38" s="30"/>
      <c r="M38" s="31"/>
      <c r="N38" s="31"/>
      <c r="O38" s="31">
        <v>1</v>
      </c>
      <c r="P38" s="32"/>
      <c r="Q38" s="31">
        <f t="shared" si="1"/>
        <v>-1</v>
      </c>
      <c r="R38" s="31">
        <f t="shared" si="1"/>
        <v>0</v>
      </c>
      <c r="S38" s="31">
        <f t="shared" si="1"/>
        <v>0</v>
      </c>
      <c r="T38" s="31">
        <f t="shared" si="1"/>
        <v>1</v>
      </c>
      <c r="U38" s="31">
        <f t="shared" si="1"/>
        <v>0</v>
      </c>
    </row>
    <row r="39" spans="1:21" ht="16" x14ac:dyDescent="0.15">
      <c r="A39" s="29" t="s">
        <v>471</v>
      </c>
      <c r="B39" s="1" t="s">
        <v>275</v>
      </c>
      <c r="C39" s="1" t="s">
        <v>436</v>
      </c>
      <c r="D39" s="1"/>
      <c r="E39" s="24"/>
      <c r="F39" s="17">
        <v>37</v>
      </c>
      <c r="G39" s="15"/>
      <c r="H39" s="16"/>
      <c r="I39" s="16"/>
      <c r="J39" s="16">
        <v>1</v>
      </c>
      <c r="K39" s="17"/>
      <c r="L39" s="30"/>
      <c r="M39" s="31"/>
      <c r="N39" s="31"/>
      <c r="O39" s="31"/>
      <c r="P39" s="32">
        <v>1</v>
      </c>
      <c r="Q39" s="31">
        <f t="shared" si="1"/>
        <v>0</v>
      </c>
      <c r="R39" s="31">
        <f t="shared" si="1"/>
        <v>0</v>
      </c>
      <c r="S39" s="31">
        <f t="shared" si="1"/>
        <v>0</v>
      </c>
      <c r="T39" s="31">
        <f t="shared" si="1"/>
        <v>-1</v>
      </c>
      <c r="U39" s="31">
        <f t="shared" si="1"/>
        <v>1</v>
      </c>
    </row>
    <row r="40" spans="1:21" ht="24" x14ac:dyDescent="0.15">
      <c r="A40" s="29" t="s">
        <v>471</v>
      </c>
      <c r="B40" s="1" t="s">
        <v>275</v>
      </c>
      <c r="C40" s="1" t="s">
        <v>437</v>
      </c>
      <c r="D40" s="1" t="s">
        <v>438</v>
      </c>
      <c r="E40" s="24"/>
      <c r="F40" s="17">
        <v>38</v>
      </c>
      <c r="G40" s="15"/>
      <c r="H40" s="16"/>
      <c r="I40" s="16"/>
      <c r="J40" s="16">
        <v>1</v>
      </c>
      <c r="K40" s="17"/>
      <c r="L40" s="30"/>
      <c r="M40" s="31"/>
      <c r="N40" s="31"/>
      <c r="O40" s="31"/>
      <c r="P40" s="32">
        <v>1</v>
      </c>
      <c r="Q40" s="31">
        <f t="shared" si="1"/>
        <v>0</v>
      </c>
      <c r="R40" s="31">
        <f t="shared" si="1"/>
        <v>0</v>
      </c>
      <c r="S40" s="31">
        <f t="shared" si="1"/>
        <v>0</v>
      </c>
      <c r="T40" s="31">
        <f t="shared" si="1"/>
        <v>-1</v>
      </c>
      <c r="U40" s="31">
        <f t="shared" si="1"/>
        <v>1</v>
      </c>
    </row>
    <row r="41" spans="1:21" ht="24" x14ac:dyDescent="0.15">
      <c r="A41" s="29" t="s">
        <v>471</v>
      </c>
      <c r="B41" s="1" t="s">
        <v>275</v>
      </c>
      <c r="C41" s="1" t="s">
        <v>437</v>
      </c>
      <c r="D41" s="1" t="s">
        <v>439</v>
      </c>
      <c r="E41" s="24"/>
      <c r="F41" s="17">
        <v>39</v>
      </c>
      <c r="G41" s="15"/>
      <c r="H41" s="16"/>
      <c r="I41" s="16"/>
      <c r="J41" s="16">
        <v>1</v>
      </c>
      <c r="K41" s="17"/>
      <c r="L41" s="30"/>
      <c r="M41" s="31"/>
      <c r="N41" s="31"/>
      <c r="O41" s="31">
        <v>1</v>
      </c>
      <c r="P41" s="32"/>
      <c r="Q41" s="31">
        <f t="shared" si="1"/>
        <v>0</v>
      </c>
      <c r="R41" s="31">
        <f t="shared" si="1"/>
        <v>0</v>
      </c>
      <c r="S41" s="31">
        <f t="shared" si="1"/>
        <v>0</v>
      </c>
      <c r="T41" s="31">
        <f t="shared" si="1"/>
        <v>0</v>
      </c>
      <c r="U41" s="31">
        <f t="shared" si="1"/>
        <v>0</v>
      </c>
    </row>
    <row r="42" spans="1:21" ht="24" x14ac:dyDescent="0.15">
      <c r="A42" s="29" t="s">
        <v>471</v>
      </c>
      <c r="B42" s="1" t="s">
        <v>275</v>
      </c>
      <c r="C42" s="1" t="s">
        <v>437</v>
      </c>
      <c r="D42" s="1" t="s">
        <v>440</v>
      </c>
      <c r="E42" s="24"/>
      <c r="F42" s="17">
        <v>40</v>
      </c>
      <c r="G42" s="15"/>
      <c r="H42" s="16"/>
      <c r="I42" s="16"/>
      <c r="J42" s="16">
        <v>1</v>
      </c>
      <c r="K42" s="17"/>
      <c r="L42" s="30"/>
      <c r="M42" s="31"/>
      <c r="N42" s="31"/>
      <c r="O42" s="31"/>
      <c r="P42" s="32">
        <v>1</v>
      </c>
      <c r="Q42" s="31">
        <f t="shared" si="1"/>
        <v>0</v>
      </c>
      <c r="R42" s="31">
        <f t="shared" si="1"/>
        <v>0</v>
      </c>
      <c r="S42" s="31">
        <f t="shared" si="1"/>
        <v>0</v>
      </c>
      <c r="T42" s="31">
        <f t="shared" si="1"/>
        <v>-1</v>
      </c>
      <c r="U42" s="31">
        <f t="shared" si="1"/>
        <v>1</v>
      </c>
    </row>
    <row r="43" spans="1:21" ht="24" x14ac:dyDescent="0.15">
      <c r="A43" s="29" t="s">
        <v>471</v>
      </c>
      <c r="B43" s="1" t="s">
        <v>275</v>
      </c>
      <c r="C43" s="1" t="s">
        <v>437</v>
      </c>
      <c r="D43" s="1" t="s">
        <v>441</v>
      </c>
      <c r="E43" s="24"/>
      <c r="F43" s="17">
        <v>41</v>
      </c>
      <c r="G43" s="15"/>
      <c r="H43" s="16"/>
      <c r="I43" s="16"/>
      <c r="J43" s="16">
        <v>1</v>
      </c>
      <c r="K43" s="17"/>
      <c r="L43" s="30"/>
      <c r="M43" s="31"/>
      <c r="N43" s="31"/>
      <c r="O43" s="31"/>
      <c r="P43" s="32">
        <v>1</v>
      </c>
      <c r="Q43" s="31">
        <f t="shared" si="1"/>
        <v>0</v>
      </c>
      <c r="R43" s="31">
        <f t="shared" si="1"/>
        <v>0</v>
      </c>
      <c r="S43" s="31">
        <f t="shared" si="1"/>
        <v>0</v>
      </c>
      <c r="T43" s="31">
        <f t="shared" si="1"/>
        <v>-1</v>
      </c>
      <c r="U43" s="31">
        <f t="shared" si="1"/>
        <v>1</v>
      </c>
    </row>
    <row r="44" spans="1:21" ht="24" x14ac:dyDescent="0.15">
      <c r="A44" s="29" t="s">
        <v>471</v>
      </c>
      <c r="B44" s="1" t="s">
        <v>275</v>
      </c>
      <c r="C44" s="1" t="s">
        <v>437</v>
      </c>
      <c r="D44" s="1" t="s">
        <v>442</v>
      </c>
      <c r="E44" s="24"/>
      <c r="F44" s="17">
        <v>42</v>
      </c>
      <c r="G44" s="15">
        <v>1</v>
      </c>
      <c r="H44" s="16"/>
      <c r="I44" s="16"/>
      <c r="J44" s="16"/>
      <c r="K44" s="17"/>
      <c r="L44" s="30"/>
      <c r="M44" s="31"/>
      <c r="N44" s="31"/>
      <c r="O44" s="31"/>
      <c r="P44" s="32">
        <v>1</v>
      </c>
      <c r="Q44" s="31">
        <f t="shared" si="1"/>
        <v>-1</v>
      </c>
      <c r="R44" s="31">
        <f t="shared" si="1"/>
        <v>0</v>
      </c>
      <c r="S44" s="31">
        <f t="shared" si="1"/>
        <v>0</v>
      </c>
      <c r="T44" s="31">
        <f t="shared" si="1"/>
        <v>0</v>
      </c>
      <c r="U44" s="31">
        <f t="shared" si="1"/>
        <v>1</v>
      </c>
    </row>
    <row r="45" spans="1:21" ht="24" x14ac:dyDescent="0.15">
      <c r="A45" s="29" t="s">
        <v>471</v>
      </c>
      <c r="B45" s="1" t="s">
        <v>275</v>
      </c>
      <c r="C45" s="1" t="s">
        <v>437</v>
      </c>
      <c r="D45" s="1" t="s">
        <v>443</v>
      </c>
      <c r="E45" s="24"/>
      <c r="F45" s="17">
        <v>43</v>
      </c>
      <c r="G45" s="15">
        <v>1</v>
      </c>
      <c r="H45" s="16"/>
      <c r="I45" s="16"/>
      <c r="J45" s="16"/>
      <c r="K45" s="17"/>
      <c r="L45" s="30"/>
      <c r="M45" s="31"/>
      <c r="N45" s="31"/>
      <c r="O45" s="31">
        <v>1</v>
      </c>
      <c r="P45" s="32"/>
      <c r="Q45" s="31">
        <f t="shared" si="1"/>
        <v>-1</v>
      </c>
      <c r="R45" s="31">
        <f t="shared" si="1"/>
        <v>0</v>
      </c>
      <c r="S45" s="31">
        <f t="shared" si="1"/>
        <v>0</v>
      </c>
      <c r="T45" s="31">
        <f t="shared" si="1"/>
        <v>1</v>
      </c>
      <c r="U45" s="31">
        <f t="shared" si="1"/>
        <v>0</v>
      </c>
    </row>
    <row r="46" spans="1:21" ht="24" x14ac:dyDescent="0.15">
      <c r="A46" s="29" t="s">
        <v>471</v>
      </c>
      <c r="B46" s="1" t="s">
        <v>275</v>
      </c>
      <c r="C46" s="1" t="s">
        <v>437</v>
      </c>
      <c r="D46" s="1" t="s">
        <v>444</v>
      </c>
      <c r="E46" s="24"/>
      <c r="F46" s="17">
        <v>44</v>
      </c>
      <c r="G46" s="15"/>
      <c r="H46" s="16"/>
      <c r="I46" s="16"/>
      <c r="J46" s="16">
        <v>1</v>
      </c>
      <c r="K46" s="17"/>
      <c r="L46" s="30"/>
      <c r="M46" s="31"/>
      <c r="N46" s="31"/>
      <c r="O46" s="31">
        <v>1</v>
      </c>
      <c r="P46" s="32"/>
      <c r="Q46" s="31">
        <f t="shared" si="1"/>
        <v>0</v>
      </c>
      <c r="R46" s="31">
        <f t="shared" si="1"/>
        <v>0</v>
      </c>
      <c r="S46" s="31">
        <f t="shared" si="1"/>
        <v>0</v>
      </c>
      <c r="T46" s="31">
        <f t="shared" si="1"/>
        <v>0</v>
      </c>
      <c r="U46" s="31">
        <f t="shared" si="1"/>
        <v>0</v>
      </c>
    </row>
    <row r="47" spans="1:21" ht="24" x14ac:dyDescent="0.15">
      <c r="A47" s="29" t="s">
        <v>471</v>
      </c>
      <c r="B47" s="1" t="s">
        <v>445</v>
      </c>
      <c r="C47" s="1" t="s">
        <v>446</v>
      </c>
      <c r="D47" s="24"/>
      <c r="E47" s="24"/>
      <c r="F47" s="17">
        <v>45</v>
      </c>
      <c r="G47" s="15"/>
      <c r="H47" s="16"/>
      <c r="I47" s="16">
        <v>1</v>
      </c>
      <c r="J47" s="16"/>
      <c r="K47" s="17"/>
      <c r="L47" s="30"/>
      <c r="M47" s="31"/>
      <c r="N47" s="31">
        <v>1</v>
      </c>
      <c r="O47" s="31"/>
      <c r="P47" s="32"/>
      <c r="Q47" s="31">
        <f t="shared" si="1"/>
        <v>0</v>
      </c>
      <c r="R47" s="31">
        <f t="shared" si="1"/>
        <v>0</v>
      </c>
      <c r="S47" s="31">
        <f t="shared" si="1"/>
        <v>0</v>
      </c>
      <c r="T47" s="31">
        <f t="shared" si="1"/>
        <v>0</v>
      </c>
      <c r="U47" s="31">
        <f t="shared" si="1"/>
        <v>0</v>
      </c>
    </row>
    <row r="48" spans="1:21" ht="24" x14ac:dyDescent="0.15">
      <c r="A48" s="29" t="s">
        <v>471</v>
      </c>
      <c r="B48" s="1" t="s">
        <v>445</v>
      </c>
      <c r="C48" s="1" t="s">
        <v>447</v>
      </c>
      <c r="D48" s="24"/>
      <c r="E48" s="24"/>
      <c r="F48" s="17">
        <v>46</v>
      </c>
      <c r="G48" s="15"/>
      <c r="H48" s="16"/>
      <c r="I48" s="16">
        <v>1</v>
      </c>
      <c r="J48" s="16"/>
      <c r="K48" s="17"/>
      <c r="L48" s="30"/>
      <c r="M48" s="31"/>
      <c r="N48" s="31">
        <v>1</v>
      </c>
      <c r="O48" s="31"/>
      <c r="P48" s="32"/>
      <c r="Q48" s="31">
        <f t="shared" si="1"/>
        <v>0</v>
      </c>
      <c r="R48" s="31">
        <f t="shared" si="1"/>
        <v>0</v>
      </c>
      <c r="S48" s="31">
        <f t="shared" si="1"/>
        <v>0</v>
      </c>
      <c r="T48" s="31">
        <f t="shared" si="1"/>
        <v>0</v>
      </c>
      <c r="U48" s="31">
        <f t="shared" si="1"/>
        <v>0</v>
      </c>
    </row>
    <row r="49" spans="1:21" ht="24" x14ac:dyDescent="0.15">
      <c r="A49" s="29" t="s">
        <v>471</v>
      </c>
      <c r="B49" s="1" t="s">
        <v>445</v>
      </c>
      <c r="C49" s="1" t="s">
        <v>448</v>
      </c>
      <c r="D49" s="24"/>
      <c r="E49" s="24"/>
      <c r="F49" s="17">
        <v>47</v>
      </c>
      <c r="G49" s="15"/>
      <c r="H49" s="16"/>
      <c r="I49" s="16">
        <v>1</v>
      </c>
      <c r="J49" s="16"/>
      <c r="K49" s="17"/>
      <c r="L49" s="30"/>
      <c r="M49" s="31"/>
      <c r="N49" s="31">
        <v>1</v>
      </c>
      <c r="O49" s="31"/>
      <c r="P49" s="32"/>
      <c r="Q49" s="31">
        <f t="shared" si="1"/>
        <v>0</v>
      </c>
      <c r="R49" s="31">
        <f t="shared" si="1"/>
        <v>0</v>
      </c>
      <c r="S49" s="31">
        <f t="shared" si="1"/>
        <v>0</v>
      </c>
      <c r="T49" s="31">
        <f t="shared" si="1"/>
        <v>0</v>
      </c>
      <c r="U49" s="31">
        <f t="shared" si="1"/>
        <v>0</v>
      </c>
    </row>
    <row r="50" spans="1:21" ht="24" x14ac:dyDescent="0.15">
      <c r="A50" s="29" t="s">
        <v>471</v>
      </c>
      <c r="B50" s="1" t="s">
        <v>445</v>
      </c>
      <c r="C50" s="1" t="s">
        <v>449</v>
      </c>
      <c r="D50" s="24"/>
      <c r="E50" s="24"/>
      <c r="F50" s="17">
        <v>48</v>
      </c>
      <c r="G50" s="15"/>
      <c r="H50" s="16"/>
      <c r="I50" s="16">
        <v>1</v>
      </c>
      <c r="J50" s="16"/>
      <c r="K50" s="17"/>
      <c r="L50" s="30"/>
      <c r="M50" s="31"/>
      <c r="N50" s="31">
        <v>1</v>
      </c>
      <c r="O50" s="31"/>
      <c r="P50" s="32"/>
      <c r="Q50" s="31">
        <f t="shared" si="1"/>
        <v>0</v>
      </c>
      <c r="R50" s="31">
        <f t="shared" si="1"/>
        <v>0</v>
      </c>
      <c r="S50" s="31">
        <f t="shared" si="1"/>
        <v>0</v>
      </c>
      <c r="T50" s="31">
        <f t="shared" si="1"/>
        <v>0</v>
      </c>
      <c r="U50" s="31">
        <f t="shared" si="1"/>
        <v>0</v>
      </c>
    </row>
    <row r="51" spans="1:21" ht="24" x14ac:dyDescent="0.15">
      <c r="A51" s="29" t="s">
        <v>471</v>
      </c>
      <c r="B51" s="1" t="s">
        <v>450</v>
      </c>
      <c r="C51" s="1" t="s">
        <v>451</v>
      </c>
      <c r="D51" s="1" t="s">
        <v>452</v>
      </c>
      <c r="E51" s="24"/>
      <c r="F51" s="17">
        <v>49</v>
      </c>
      <c r="G51" s="15"/>
      <c r="H51" s="16"/>
      <c r="I51" s="16">
        <v>1</v>
      </c>
      <c r="J51" s="16"/>
      <c r="K51" s="17"/>
      <c r="L51" s="30"/>
      <c r="M51" s="31"/>
      <c r="N51" s="31">
        <v>1</v>
      </c>
      <c r="O51" s="31"/>
      <c r="P51" s="32"/>
      <c r="Q51" s="31">
        <f t="shared" si="1"/>
        <v>0</v>
      </c>
      <c r="R51" s="31">
        <f t="shared" si="1"/>
        <v>0</v>
      </c>
      <c r="S51" s="31">
        <f t="shared" si="1"/>
        <v>0</v>
      </c>
      <c r="T51" s="31">
        <f t="shared" si="1"/>
        <v>0</v>
      </c>
      <c r="U51" s="31">
        <f t="shared" si="1"/>
        <v>0</v>
      </c>
    </row>
    <row r="52" spans="1:21" ht="24" x14ac:dyDescent="0.15">
      <c r="A52" s="29" t="s">
        <v>471</v>
      </c>
      <c r="B52" s="1" t="s">
        <v>450</v>
      </c>
      <c r="C52" s="1" t="s">
        <v>451</v>
      </c>
      <c r="D52" s="1" t="s">
        <v>453</v>
      </c>
      <c r="E52" s="24"/>
      <c r="F52" s="17">
        <v>50</v>
      </c>
      <c r="G52" s="15"/>
      <c r="H52" s="16"/>
      <c r="I52" s="16">
        <v>1</v>
      </c>
      <c r="J52" s="16"/>
      <c r="K52" s="17"/>
      <c r="L52" s="30"/>
      <c r="M52" s="31"/>
      <c r="N52" s="31">
        <v>1</v>
      </c>
      <c r="O52" s="31"/>
      <c r="P52" s="32"/>
      <c r="Q52" s="31">
        <f t="shared" si="1"/>
        <v>0</v>
      </c>
      <c r="R52" s="31">
        <f t="shared" si="1"/>
        <v>0</v>
      </c>
      <c r="S52" s="31">
        <f t="shared" si="1"/>
        <v>0</v>
      </c>
      <c r="T52" s="31">
        <f t="shared" si="1"/>
        <v>0</v>
      </c>
      <c r="U52" s="31">
        <f t="shared" si="1"/>
        <v>0</v>
      </c>
    </row>
    <row r="53" spans="1:21" ht="24" x14ac:dyDescent="0.15">
      <c r="A53" s="29" t="s">
        <v>471</v>
      </c>
      <c r="B53" s="1" t="s">
        <v>450</v>
      </c>
      <c r="C53" s="1" t="s">
        <v>451</v>
      </c>
      <c r="D53" s="1" t="s">
        <v>454</v>
      </c>
      <c r="E53" s="24"/>
      <c r="F53" s="17">
        <v>51</v>
      </c>
      <c r="G53" s="15"/>
      <c r="H53" s="16"/>
      <c r="I53" s="16">
        <v>1</v>
      </c>
      <c r="J53" s="16"/>
      <c r="K53" s="17"/>
      <c r="L53" s="30"/>
      <c r="M53" s="31"/>
      <c r="N53" s="31">
        <v>1</v>
      </c>
      <c r="O53" s="31"/>
      <c r="P53" s="32"/>
      <c r="Q53" s="31">
        <f t="shared" si="1"/>
        <v>0</v>
      </c>
      <c r="R53" s="31">
        <f t="shared" si="1"/>
        <v>0</v>
      </c>
      <c r="S53" s="31">
        <f t="shared" si="1"/>
        <v>0</v>
      </c>
      <c r="T53" s="31">
        <f t="shared" si="1"/>
        <v>0</v>
      </c>
      <c r="U53" s="31">
        <f t="shared" si="1"/>
        <v>0</v>
      </c>
    </row>
    <row r="54" spans="1:21" ht="24" x14ac:dyDescent="0.15">
      <c r="A54" s="29" t="s">
        <v>471</v>
      </c>
      <c r="B54" s="1" t="s">
        <v>450</v>
      </c>
      <c r="C54" s="1" t="s">
        <v>455</v>
      </c>
      <c r="D54" s="24"/>
      <c r="E54" s="24"/>
      <c r="F54" s="17">
        <v>52</v>
      </c>
      <c r="G54" s="15"/>
      <c r="H54" s="16"/>
      <c r="I54" s="16">
        <v>1</v>
      </c>
      <c r="J54" s="16"/>
      <c r="K54" s="17"/>
      <c r="L54" s="30"/>
      <c r="M54" s="31"/>
      <c r="N54" s="31">
        <v>1</v>
      </c>
      <c r="O54" s="31"/>
      <c r="P54" s="32"/>
      <c r="Q54" s="31">
        <f t="shared" si="1"/>
        <v>0</v>
      </c>
      <c r="R54" s="31">
        <f t="shared" si="1"/>
        <v>0</v>
      </c>
      <c r="S54" s="31">
        <f t="shared" si="1"/>
        <v>0</v>
      </c>
      <c r="T54" s="31">
        <f t="shared" si="1"/>
        <v>0</v>
      </c>
      <c r="U54" s="31">
        <f t="shared" si="1"/>
        <v>0</v>
      </c>
    </row>
    <row r="55" spans="1:21" ht="24" x14ac:dyDescent="0.15">
      <c r="A55" s="29" t="s">
        <v>471</v>
      </c>
      <c r="B55" s="1" t="s">
        <v>456</v>
      </c>
      <c r="C55" s="1" t="s">
        <v>457</v>
      </c>
      <c r="D55" s="1" t="s">
        <v>458</v>
      </c>
      <c r="E55" s="24"/>
      <c r="F55" s="17">
        <v>53</v>
      </c>
      <c r="G55" s="15"/>
      <c r="H55" s="16">
        <v>1</v>
      </c>
      <c r="I55" s="16"/>
      <c r="J55" s="16"/>
      <c r="K55" s="17"/>
      <c r="L55" s="30"/>
      <c r="M55" s="31"/>
      <c r="N55" s="31">
        <v>1</v>
      </c>
      <c r="O55" s="31"/>
      <c r="P55" s="32"/>
      <c r="Q55" s="31">
        <f t="shared" si="1"/>
        <v>0</v>
      </c>
      <c r="R55" s="31">
        <f t="shared" si="1"/>
        <v>-1</v>
      </c>
      <c r="S55" s="31">
        <f t="shared" si="1"/>
        <v>1</v>
      </c>
      <c r="T55" s="31">
        <f t="shared" si="1"/>
        <v>0</v>
      </c>
      <c r="U55" s="31">
        <f t="shared" si="1"/>
        <v>0</v>
      </c>
    </row>
    <row r="56" spans="1:21" ht="24" x14ac:dyDescent="0.15">
      <c r="A56" s="29" t="s">
        <v>471</v>
      </c>
      <c r="B56" s="1" t="s">
        <v>456</v>
      </c>
      <c r="C56" s="1" t="s">
        <v>457</v>
      </c>
      <c r="D56" s="1" t="s">
        <v>459</v>
      </c>
      <c r="E56" s="24"/>
      <c r="F56" s="17">
        <v>54</v>
      </c>
      <c r="G56" s="15"/>
      <c r="H56" s="16"/>
      <c r="I56" s="16"/>
      <c r="J56" s="16">
        <v>1</v>
      </c>
      <c r="K56" s="17"/>
      <c r="L56" s="30"/>
      <c r="M56" s="31"/>
      <c r="N56" s="31"/>
      <c r="O56" s="31">
        <v>1</v>
      </c>
      <c r="P56" s="32"/>
      <c r="Q56" s="31">
        <f t="shared" si="1"/>
        <v>0</v>
      </c>
      <c r="R56" s="31">
        <f t="shared" si="1"/>
        <v>0</v>
      </c>
      <c r="S56" s="31">
        <f t="shared" si="1"/>
        <v>0</v>
      </c>
      <c r="T56" s="31">
        <f t="shared" si="1"/>
        <v>0</v>
      </c>
      <c r="U56" s="31">
        <f t="shared" si="1"/>
        <v>0</v>
      </c>
    </row>
    <row r="57" spans="1:21" ht="24" x14ac:dyDescent="0.15">
      <c r="A57" s="29" t="s">
        <v>471</v>
      </c>
      <c r="B57" s="1" t="s">
        <v>456</v>
      </c>
      <c r="C57" s="1" t="s">
        <v>457</v>
      </c>
      <c r="D57" s="1" t="s">
        <v>460</v>
      </c>
      <c r="E57" s="24"/>
      <c r="F57" s="17">
        <v>55</v>
      </c>
      <c r="G57" s="15"/>
      <c r="H57" s="16"/>
      <c r="I57" s="16"/>
      <c r="J57" s="16">
        <v>1</v>
      </c>
      <c r="K57" s="17"/>
      <c r="L57" s="30"/>
      <c r="M57" s="31"/>
      <c r="N57" s="31"/>
      <c r="O57" s="31">
        <v>1</v>
      </c>
      <c r="P57" s="32"/>
      <c r="Q57" s="31">
        <f t="shared" si="1"/>
        <v>0</v>
      </c>
      <c r="R57" s="31">
        <f t="shared" si="1"/>
        <v>0</v>
      </c>
      <c r="S57" s="31">
        <f t="shared" si="1"/>
        <v>0</v>
      </c>
      <c r="T57" s="31">
        <f t="shared" si="1"/>
        <v>0</v>
      </c>
      <c r="U57" s="31">
        <f t="shared" si="1"/>
        <v>0</v>
      </c>
    </row>
    <row r="58" spans="1:21" ht="24" x14ac:dyDescent="0.15">
      <c r="A58" s="29" t="s">
        <v>471</v>
      </c>
      <c r="B58" s="1" t="s">
        <v>456</v>
      </c>
      <c r="C58" s="1" t="s">
        <v>457</v>
      </c>
      <c r="D58" s="1" t="s">
        <v>461</v>
      </c>
      <c r="E58" s="24"/>
      <c r="F58" s="17">
        <v>56</v>
      </c>
      <c r="G58" s="15"/>
      <c r="H58" s="16"/>
      <c r="I58" s="16">
        <v>1</v>
      </c>
      <c r="J58" s="16"/>
      <c r="K58" s="17"/>
      <c r="L58" s="30"/>
      <c r="M58" s="31"/>
      <c r="N58" s="31">
        <v>1</v>
      </c>
      <c r="O58" s="31"/>
      <c r="P58" s="32"/>
      <c r="Q58" s="31">
        <f t="shared" si="1"/>
        <v>0</v>
      </c>
      <c r="R58" s="31">
        <f t="shared" si="1"/>
        <v>0</v>
      </c>
      <c r="S58" s="31">
        <f t="shared" si="1"/>
        <v>0</v>
      </c>
      <c r="T58" s="31">
        <f t="shared" si="1"/>
        <v>0</v>
      </c>
      <c r="U58" s="31">
        <f t="shared" si="1"/>
        <v>0</v>
      </c>
    </row>
    <row r="59" spans="1:21" ht="24" x14ac:dyDescent="0.15">
      <c r="A59" s="29" t="s">
        <v>471</v>
      </c>
      <c r="B59" s="1" t="s">
        <v>456</v>
      </c>
      <c r="C59" s="1" t="s">
        <v>457</v>
      </c>
      <c r="D59" s="1" t="s">
        <v>462</v>
      </c>
      <c r="E59" s="24"/>
      <c r="F59" s="17">
        <v>57</v>
      </c>
      <c r="G59" s="15"/>
      <c r="H59" s="16"/>
      <c r="I59" s="16">
        <v>1</v>
      </c>
      <c r="J59" s="16"/>
      <c r="K59" s="17"/>
      <c r="L59" s="30"/>
      <c r="M59" s="31"/>
      <c r="N59" s="31">
        <v>1</v>
      </c>
      <c r="O59" s="31"/>
      <c r="P59" s="32"/>
      <c r="Q59" s="31">
        <f t="shared" si="1"/>
        <v>0</v>
      </c>
      <c r="R59" s="31">
        <f t="shared" si="1"/>
        <v>0</v>
      </c>
      <c r="S59" s="31">
        <f t="shared" si="1"/>
        <v>0</v>
      </c>
      <c r="T59" s="31">
        <f t="shared" si="1"/>
        <v>0</v>
      </c>
      <c r="U59" s="31">
        <f t="shared" si="1"/>
        <v>0</v>
      </c>
    </row>
    <row r="60" spans="1:21" ht="24" x14ac:dyDescent="0.15">
      <c r="A60" s="29" t="s">
        <v>471</v>
      </c>
      <c r="B60" s="1" t="s">
        <v>456</v>
      </c>
      <c r="C60" s="1" t="s">
        <v>457</v>
      </c>
      <c r="D60" s="1" t="s">
        <v>463</v>
      </c>
      <c r="E60" s="24"/>
      <c r="F60" s="17">
        <v>58</v>
      </c>
      <c r="G60" s="15"/>
      <c r="H60" s="16"/>
      <c r="I60" s="16"/>
      <c r="J60" s="16">
        <v>1</v>
      </c>
      <c r="K60" s="17"/>
      <c r="L60" s="30"/>
      <c r="M60" s="31"/>
      <c r="N60" s="31">
        <v>1</v>
      </c>
      <c r="O60" s="31"/>
      <c r="P60" s="32"/>
      <c r="Q60" s="31">
        <f t="shared" si="1"/>
        <v>0</v>
      </c>
      <c r="R60" s="31">
        <f t="shared" si="1"/>
        <v>0</v>
      </c>
      <c r="S60" s="31">
        <f t="shared" si="1"/>
        <v>1</v>
      </c>
      <c r="T60" s="31">
        <f t="shared" si="1"/>
        <v>-1</v>
      </c>
      <c r="U60" s="31">
        <f t="shared" si="1"/>
        <v>0</v>
      </c>
    </row>
    <row r="61" spans="1:21" ht="24" x14ac:dyDescent="0.15">
      <c r="A61" s="29" t="s">
        <v>471</v>
      </c>
      <c r="B61" s="1" t="s">
        <v>456</v>
      </c>
      <c r="C61" s="1" t="s">
        <v>464</v>
      </c>
      <c r="D61" s="24"/>
      <c r="E61" s="24"/>
      <c r="F61" s="17">
        <v>59</v>
      </c>
      <c r="G61" s="15"/>
      <c r="H61" s="16"/>
      <c r="I61" s="16"/>
      <c r="J61" s="16">
        <v>1</v>
      </c>
      <c r="K61" s="17"/>
      <c r="L61" s="30"/>
      <c r="M61" s="31"/>
      <c r="N61" s="31">
        <v>1</v>
      </c>
      <c r="O61" s="31"/>
      <c r="P61" s="32"/>
      <c r="Q61" s="31">
        <f t="shared" si="1"/>
        <v>0</v>
      </c>
      <c r="R61" s="31">
        <f t="shared" si="1"/>
        <v>0</v>
      </c>
      <c r="S61" s="31">
        <f t="shared" si="1"/>
        <v>1</v>
      </c>
      <c r="T61" s="31">
        <f t="shared" si="1"/>
        <v>-1</v>
      </c>
      <c r="U61" s="31">
        <f t="shared" si="1"/>
        <v>0</v>
      </c>
    </row>
    <row r="62" spans="1:21" ht="24" x14ac:dyDescent="0.15">
      <c r="A62" s="29" t="s">
        <v>471</v>
      </c>
      <c r="B62" s="1" t="s">
        <v>456</v>
      </c>
      <c r="C62" s="1" t="s">
        <v>465</v>
      </c>
      <c r="D62" s="24"/>
      <c r="E62" s="24"/>
      <c r="F62" s="17">
        <v>60</v>
      </c>
      <c r="G62" s="15"/>
      <c r="H62" s="16"/>
      <c r="I62" s="16"/>
      <c r="J62" s="16">
        <v>1</v>
      </c>
      <c r="K62" s="17"/>
      <c r="L62" s="30"/>
      <c r="M62" s="31"/>
      <c r="N62" s="31">
        <v>1</v>
      </c>
      <c r="O62" s="31"/>
      <c r="P62" s="32"/>
      <c r="Q62" s="31">
        <f t="shared" si="1"/>
        <v>0</v>
      </c>
      <c r="R62" s="31">
        <f t="shared" si="1"/>
        <v>0</v>
      </c>
      <c r="S62" s="31">
        <f t="shared" si="1"/>
        <v>1</v>
      </c>
      <c r="T62" s="31">
        <f t="shared" si="1"/>
        <v>-1</v>
      </c>
      <c r="U62" s="31">
        <f t="shared" si="1"/>
        <v>0</v>
      </c>
    </row>
    <row r="63" spans="1:21" ht="24" x14ac:dyDescent="0.15">
      <c r="A63" s="29" t="s">
        <v>471</v>
      </c>
      <c r="B63" s="1" t="s">
        <v>456</v>
      </c>
      <c r="C63" s="1" t="s">
        <v>466</v>
      </c>
      <c r="D63" s="24"/>
      <c r="E63" s="24"/>
      <c r="F63" s="17">
        <v>61</v>
      </c>
      <c r="G63" s="15"/>
      <c r="H63" s="16"/>
      <c r="I63" s="16"/>
      <c r="J63" s="16">
        <v>1</v>
      </c>
      <c r="K63" s="17"/>
      <c r="L63" s="30"/>
      <c r="M63" s="31"/>
      <c r="N63" s="31">
        <v>1</v>
      </c>
      <c r="O63" s="31"/>
      <c r="P63" s="32"/>
      <c r="Q63" s="31">
        <f t="shared" si="1"/>
        <v>0</v>
      </c>
      <c r="R63" s="31">
        <f t="shared" si="1"/>
        <v>0</v>
      </c>
      <c r="S63" s="31">
        <f t="shared" si="1"/>
        <v>1</v>
      </c>
      <c r="T63" s="31">
        <f t="shared" si="1"/>
        <v>-1</v>
      </c>
      <c r="U63" s="31">
        <f t="shared" si="1"/>
        <v>0</v>
      </c>
    </row>
    <row r="64" spans="1:21" ht="24" x14ac:dyDescent="0.15">
      <c r="A64" s="29" t="s">
        <v>471</v>
      </c>
      <c r="B64" s="1" t="s">
        <v>456</v>
      </c>
      <c r="C64" s="1" t="s">
        <v>467</v>
      </c>
      <c r="D64" s="24"/>
      <c r="E64" s="24"/>
      <c r="F64" s="17">
        <v>62</v>
      </c>
      <c r="G64" s="15"/>
      <c r="H64" s="16"/>
      <c r="I64" s="16">
        <v>1</v>
      </c>
      <c r="J64" s="16"/>
      <c r="K64" s="17"/>
      <c r="L64" s="30"/>
      <c r="M64" s="31"/>
      <c r="N64" s="31">
        <v>1</v>
      </c>
      <c r="O64" s="31"/>
      <c r="P64" s="32"/>
      <c r="Q64" s="31">
        <f t="shared" si="1"/>
        <v>0</v>
      </c>
      <c r="R64" s="31">
        <f t="shared" si="1"/>
        <v>0</v>
      </c>
      <c r="S64" s="31">
        <f t="shared" si="1"/>
        <v>0</v>
      </c>
      <c r="T64" s="31">
        <f t="shared" si="1"/>
        <v>0</v>
      </c>
      <c r="U64" s="31">
        <f t="shared" si="1"/>
        <v>0</v>
      </c>
    </row>
    <row r="65" spans="1:21" ht="24" x14ac:dyDescent="0.15">
      <c r="A65" s="29" t="s">
        <v>471</v>
      </c>
      <c r="B65" s="1" t="s">
        <v>456</v>
      </c>
      <c r="C65" s="14" t="s">
        <v>468</v>
      </c>
      <c r="D65" s="24"/>
      <c r="E65" s="24"/>
      <c r="F65" s="17">
        <v>63</v>
      </c>
      <c r="G65" s="15">
        <v>1</v>
      </c>
      <c r="H65" s="16"/>
      <c r="I65" s="16"/>
      <c r="J65" s="16"/>
      <c r="K65" s="17"/>
      <c r="L65" s="30"/>
      <c r="M65" s="31"/>
      <c r="N65" s="31">
        <v>1</v>
      </c>
      <c r="O65" s="31"/>
      <c r="P65" s="32"/>
      <c r="Q65" s="31">
        <f t="shared" si="1"/>
        <v>-1</v>
      </c>
      <c r="R65" s="31">
        <f t="shared" si="1"/>
        <v>0</v>
      </c>
      <c r="S65" s="31">
        <f t="shared" si="1"/>
        <v>1</v>
      </c>
      <c r="T65" s="31">
        <f t="shared" si="1"/>
        <v>0</v>
      </c>
      <c r="U65" s="31">
        <f t="shared" si="1"/>
        <v>0</v>
      </c>
    </row>
    <row r="66" spans="1:21" ht="24" x14ac:dyDescent="0.15">
      <c r="A66" s="29" t="s">
        <v>471</v>
      </c>
      <c r="B66" s="1" t="s">
        <v>469</v>
      </c>
      <c r="C66" s="1" t="s">
        <v>470</v>
      </c>
      <c r="D66" s="24"/>
      <c r="E66" s="24"/>
      <c r="F66" s="17">
        <v>64</v>
      </c>
      <c r="G66" s="15"/>
      <c r="H66" s="16"/>
      <c r="I66" s="16"/>
      <c r="J66" s="16">
        <v>1</v>
      </c>
      <c r="K66" s="17"/>
      <c r="L66" s="30"/>
      <c r="M66" s="31"/>
      <c r="N66" s="31">
        <v>1</v>
      </c>
      <c r="O66" s="31"/>
      <c r="P66" s="32"/>
      <c r="Q66" s="31">
        <f t="shared" si="1"/>
        <v>0</v>
      </c>
      <c r="R66" s="31">
        <f t="shared" si="1"/>
        <v>0</v>
      </c>
      <c r="S66" s="31">
        <f t="shared" si="1"/>
        <v>1</v>
      </c>
      <c r="T66" s="31">
        <f t="shared" si="1"/>
        <v>-1</v>
      </c>
      <c r="U66" s="31">
        <f t="shared" si="1"/>
        <v>0</v>
      </c>
    </row>
    <row r="67" spans="1:21" ht="24" x14ac:dyDescent="0.15">
      <c r="A67" s="29" t="s">
        <v>471</v>
      </c>
      <c r="B67" s="1" t="s">
        <v>469</v>
      </c>
      <c r="C67" s="1" t="s">
        <v>451</v>
      </c>
      <c r="D67" s="24"/>
      <c r="E67" s="24"/>
      <c r="F67" s="17">
        <v>65</v>
      </c>
      <c r="G67" s="15"/>
      <c r="H67" s="16"/>
      <c r="I67" s="16"/>
      <c r="J67" s="16">
        <v>1</v>
      </c>
      <c r="K67" s="17"/>
      <c r="L67" s="30"/>
      <c r="M67" s="31"/>
      <c r="N67" s="31"/>
      <c r="O67" s="31">
        <v>1</v>
      </c>
      <c r="P67" s="32"/>
      <c r="Q67" s="31">
        <f t="shared" si="1"/>
        <v>0</v>
      </c>
      <c r="R67" s="31">
        <f t="shared" si="1"/>
        <v>0</v>
      </c>
      <c r="S67" s="31">
        <f t="shared" si="1"/>
        <v>0</v>
      </c>
      <c r="T67" s="31">
        <f t="shared" si="1"/>
        <v>0</v>
      </c>
      <c r="U67" s="31">
        <f t="shared" si="1"/>
        <v>0</v>
      </c>
    </row>
    <row r="68" spans="1:21" ht="24" x14ac:dyDescent="0.15">
      <c r="A68" s="2" t="s">
        <v>166</v>
      </c>
      <c r="B68" s="1" t="s">
        <v>167</v>
      </c>
      <c r="C68" s="1" t="s">
        <v>168</v>
      </c>
      <c r="D68" s="1" t="s">
        <v>169</v>
      </c>
      <c r="E68" s="24"/>
      <c r="F68" s="17">
        <v>66</v>
      </c>
      <c r="G68" s="15"/>
      <c r="H68" s="16"/>
      <c r="I68" s="16"/>
      <c r="J68" s="16">
        <v>1</v>
      </c>
      <c r="K68" s="17"/>
      <c r="L68" s="30"/>
      <c r="M68" s="31"/>
      <c r="N68" s="31"/>
      <c r="O68" s="31">
        <v>1</v>
      </c>
      <c r="P68" s="32"/>
      <c r="Q68" s="31">
        <f t="shared" si="1"/>
        <v>0</v>
      </c>
      <c r="R68" s="31">
        <f t="shared" si="1"/>
        <v>0</v>
      </c>
      <c r="S68" s="31">
        <f t="shared" si="1"/>
        <v>0</v>
      </c>
      <c r="T68" s="31">
        <f t="shared" si="1"/>
        <v>0</v>
      </c>
      <c r="U68" s="31">
        <f t="shared" si="1"/>
        <v>0</v>
      </c>
    </row>
    <row r="69" spans="1:21" ht="24" x14ac:dyDescent="0.15">
      <c r="A69" s="2" t="s">
        <v>166</v>
      </c>
      <c r="B69" s="1" t="s">
        <v>167</v>
      </c>
      <c r="C69" s="1" t="s">
        <v>168</v>
      </c>
      <c r="D69" s="1" t="s">
        <v>170</v>
      </c>
      <c r="E69" s="24"/>
      <c r="F69" s="17">
        <v>67</v>
      </c>
      <c r="G69" s="15"/>
      <c r="H69" s="16"/>
      <c r="I69" s="16"/>
      <c r="J69" s="16">
        <v>1</v>
      </c>
      <c r="K69" s="17"/>
      <c r="L69" s="30"/>
      <c r="M69" s="31"/>
      <c r="N69" s="31"/>
      <c r="O69" s="31">
        <v>1</v>
      </c>
      <c r="P69" s="32"/>
      <c r="Q69" s="31">
        <f t="shared" si="1"/>
        <v>0</v>
      </c>
      <c r="R69" s="31">
        <f t="shared" si="1"/>
        <v>0</v>
      </c>
      <c r="S69" s="31">
        <f t="shared" si="1"/>
        <v>0</v>
      </c>
      <c r="T69" s="31">
        <f t="shared" si="1"/>
        <v>0</v>
      </c>
      <c r="U69" s="31">
        <f t="shared" si="1"/>
        <v>0</v>
      </c>
    </row>
    <row r="70" spans="1:21" ht="24" x14ac:dyDescent="0.15">
      <c r="A70" s="2" t="s">
        <v>166</v>
      </c>
      <c r="B70" s="1" t="s">
        <v>167</v>
      </c>
      <c r="C70" s="1" t="s">
        <v>168</v>
      </c>
      <c r="D70" s="1" t="s">
        <v>171</v>
      </c>
      <c r="E70" s="24"/>
      <c r="F70" s="17">
        <v>68</v>
      </c>
      <c r="G70" s="15"/>
      <c r="H70" s="16"/>
      <c r="I70" s="16">
        <v>1</v>
      </c>
      <c r="J70" s="16"/>
      <c r="K70" s="17"/>
      <c r="L70" s="30"/>
      <c r="M70" s="31"/>
      <c r="N70" s="31"/>
      <c r="O70" s="31">
        <v>1</v>
      </c>
      <c r="P70" s="32"/>
      <c r="Q70" s="31">
        <f t="shared" si="1"/>
        <v>0</v>
      </c>
      <c r="R70" s="31">
        <f t="shared" si="1"/>
        <v>0</v>
      </c>
      <c r="S70" s="31">
        <f t="shared" si="1"/>
        <v>-1</v>
      </c>
      <c r="T70" s="31">
        <f t="shared" si="1"/>
        <v>1</v>
      </c>
      <c r="U70" s="31">
        <f t="shared" si="1"/>
        <v>0</v>
      </c>
    </row>
    <row r="71" spans="1:21" ht="24" x14ac:dyDescent="0.15">
      <c r="A71" s="2" t="s">
        <v>166</v>
      </c>
      <c r="B71" s="1" t="s">
        <v>167</v>
      </c>
      <c r="C71" s="1" t="s">
        <v>168</v>
      </c>
      <c r="D71" s="1" t="s">
        <v>172</v>
      </c>
      <c r="E71" s="24"/>
      <c r="F71" s="17">
        <v>69</v>
      </c>
      <c r="G71" s="15"/>
      <c r="H71" s="16"/>
      <c r="I71" s="16"/>
      <c r="J71" s="16">
        <v>1</v>
      </c>
      <c r="K71" s="17"/>
      <c r="L71" s="30"/>
      <c r="M71" s="31"/>
      <c r="N71" s="31"/>
      <c r="O71" s="31"/>
      <c r="P71" s="32">
        <v>1</v>
      </c>
      <c r="Q71" s="31">
        <f t="shared" ref="Q71:U121" si="2">L71-G71</f>
        <v>0</v>
      </c>
      <c r="R71" s="31">
        <f t="shared" si="2"/>
        <v>0</v>
      </c>
      <c r="S71" s="31">
        <f t="shared" si="2"/>
        <v>0</v>
      </c>
      <c r="T71" s="31">
        <f t="shared" si="2"/>
        <v>-1</v>
      </c>
      <c r="U71" s="31">
        <f t="shared" si="2"/>
        <v>1</v>
      </c>
    </row>
    <row r="72" spans="1:21" ht="24" x14ac:dyDescent="0.15">
      <c r="A72" s="2" t="s">
        <v>166</v>
      </c>
      <c r="B72" s="1" t="s">
        <v>167</v>
      </c>
      <c r="C72" s="1" t="s">
        <v>168</v>
      </c>
      <c r="D72" s="1" t="s">
        <v>173</v>
      </c>
      <c r="E72" s="24"/>
      <c r="F72" s="17">
        <v>70</v>
      </c>
      <c r="G72" s="15"/>
      <c r="H72" s="16"/>
      <c r="I72" s="16"/>
      <c r="J72" s="16">
        <v>1</v>
      </c>
      <c r="K72" s="17"/>
      <c r="L72" s="30"/>
      <c r="M72" s="31"/>
      <c r="N72" s="31"/>
      <c r="O72" s="31">
        <v>1</v>
      </c>
      <c r="P72" s="32"/>
      <c r="Q72" s="31">
        <f t="shared" si="2"/>
        <v>0</v>
      </c>
      <c r="R72" s="31">
        <f t="shared" si="2"/>
        <v>0</v>
      </c>
      <c r="S72" s="31">
        <f t="shared" si="2"/>
        <v>0</v>
      </c>
      <c r="T72" s="31">
        <f t="shared" si="2"/>
        <v>0</v>
      </c>
      <c r="U72" s="31">
        <f t="shared" si="2"/>
        <v>0</v>
      </c>
    </row>
    <row r="73" spans="1:21" ht="24" x14ac:dyDescent="0.15">
      <c r="A73" s="2" t="s">
        <v>166</v>
      </c>
      <c r="B73" s="1" t="s">
        <v>167</v>
      </c>
      <c r="C73" s="1" t="s">
        <v>168</v>
      </c>
      <c r="D73" s="1" t="s">
        <v>174</v>
      </c>
      <c r="E73" s="24"/>
      <c r="F73" s="17">
        <v>71</v>
      </c>
      <c r="G73" s="15"/>
      <c r="H73" s="16"/>
      <c r="I73" s="16"/>
      <c r="J73" s="16">
        <v>1</v>
      </c>
      <c r="K73" s="17"/>
      <c r="L73" s="30"/>
      <c r="M73" s="31"/>
      <c r="N73" s="31"/>
      <c r="O73" s="31"/>
      <c r="P73" s="32">
        <v>1</v>
      </c>
      <c r="Q73" s="31">
        <f t="shared" si="2"/>
        <v>0</v>
      </c>
      <c r="R73" s="31">
        <f t="shared" si="2"/>
        <v>0</v>
      </c>
      <c r="S73" s="31">
        <f t="shared" si="2"/>
        <v>0</v>
      </c>
      <c r="T73" s="31">
        <f t="shared" si="2"/>
        <v>-1</v>
      </c>
      <c r="U73" s="31">
        <f t="shared" si="2"/>
        <v>1</v>
      </c>
    </row>
    <row r="74" spans="1:21" ht="24" x14ac:dyDescent="0.15">
      <c r="A74" s="2" t="s">
        <v>166</v>
      </c>
      <c r="B74" s="1" t="s">
        <v>167</v>
      </c>
      <c r="C74" s="1" t="s">
        <v>175</v>
      </c>
      <c r="D74" s="24"/>
      <c r="E74" s="24"/>
      <c r="F74" s="17">
        <v>72</v>
      </c>
      <c r="G74" s="15"/>
      <c r="H74" s="16"/>
      <c r="I74" s="16">
        <v>1</v>
      </c>
      <c r="J74" s="16"/>
      <c r="K74" s="17"/>
      <c r="L74" s="30"/>
      <c r="M74" s="31"/>
      <c r="N74" s="31"/>
      <c r="O74" s="31">
        <v>1</v>
      </c>
      <c r="P74" s="32"/>
      <c r="Q74" s="31">
        <f t="shared" si="2"/>
        <v>0</v>
      </c>
      <c r="R74" s="31">
        <f t="shared" si="2"/>
        <v>0</v>
      </c>
      <c r="S74" s="31">
        <f t="shared" si="2"/>
        <v>-1</v>
      </c>
      <c r="T74" s="31">
        <f t="shared" si="2"/>
        <v>1</v>
      </c>
      <c r="U74" s="31">
        <f t="shared" si="2"/>
        <v>0</v>
      </c>
    </row>
    <row r="75" spans="1:21" ht="24" x14ac:dyDescent="0.15">
      <c r="A75" s="2" t="s">
        <v>166</v>
      </c>
      <c r="B75" s="1" t="s">
        <v>167</v>
      </c>
      <c r="C75" s="1" t="s">
        <v>176</v>
      </c>
      <c r="D75" s="1" t="s">
        <v>177</v>
      </c>
      <c r="E75" s="24"/>
      <c r="F75" s="17">
        <v>73</v>
      </c>
      <c r="G75" s="15"/>
      <c r="H75" s="16"/>
      <c r="I75" s="16">
        <v>1</v>
      </c>
      <c r="J75" s="16"/>
      <c r="K75" s="17"/>
      <c r="L75" s="30"/>
      <c r="M75" s="31"/>
      <c r="N75" s="31"/>
      <c r="O75" s="31">
        <v>1</v>
      </c>
      <c r="P75" s="32"/>
      <c r="Q75" s="31">
        <f t="shared" si="2"/>
        <v>0</v>
      </c>
      <c r="R75" s="31">
        <f t="shared" si="2"/>
        <v>0</v>
      </c>
      <c r="S75" s="31">
        <f t="shared" si="2"/>
        <v>-1</v>
      </c>
      <c r="T75" s="31">
        <f t="shared" si="2"/>
        <v>1</v>
      </c>
      <c r="U75" s="31">
        <f t="shared" si="2"/>
        <v>0</v>
      </c>
    </row>
    <row r="76" spans="1:21" ht="24" x14ac:dyDescent="0.15">
      <c r="A76" s="2" t="s">
        <v>166</v>
      </c>
      <c r="B76" s="1" t="s">
        <v>167</v>
      </c>
      <c r="C76" s="1" t="s">
        <v>176</v>
      </c>
      <c r="D76" s="1" t="s">
        <v>178</v>
      </c>
      <c r="E76" s="24"/>
      <c r="F76" s="17">
        <v>74</v>
      </c>
      <c r="G76" s="15"/>
      <c r="H76" s="16"/>
      <c r="I76" s="16">
        <v>1</v>
      </c>
      <c r="J76" s="16"/>
      <c r="K76" s="17"/>
      <c r="L76" s="30"/>
      <c r="M76" s="31"/>
      <c r="N76" s="31"/>
      <c r="O76" s="31">
        <v>1</v>
      </c>
      <c r="P76" s="32"/>
      <c r="Q76" s="31">
        <f t="shared" si="2"/>
        <v>0</v>
      </c>
      <c r="R76" s="31">
        <f t="shared" si="2"/>
        <v>0</v>
      </c>
      <c r="S76" s="31">
        <f t="shared" si="2"/>
        <v>-1</v>
      </c>
      <c r="T76" s="31">
        <f t="shared" si="2"/>
        <v>1</v>
      </c>
      <c r="U76" s="31">
        <f t="shared" si="2"/>
        <v>0</v>
      </c>
    </row>
    <row r="77" spans="1:21" ht="24" x14ac:dyDescent="0.15">
      <c r="A77" s="2" t="s">
        <v>166</v>
      </c>
      <c r="B77" s="1" t="s">
        <v>167</v>
      </c>
      <c r="C77" s="1" t="s">
        <v>176</v>
      </c>
      <c r="D77" s="1" t="s">
        <v>179</v>
      </c>
      <c r="E77" s="24"/>
      <c r="F77" s="17">
        <v>75</v>
      </c>
      <c r="G77" s="15"/>
      <c r="H77" s="16"/>
      <c r="I77" s="16">
        <v>1</v>
      </c>
      <c r="J77" s="16"/>
      <c r="K77" s="17"/>
      <c r="L77" s="30"/>
      <c r="M77" s="31"/>
      <c r="N77" s="31"/>
      <c r="O77" s="31">
        <v>1</v>
      </c>
      <c r="P77" s="32"/>
      <c r="Q77" s="31">
        <f t="shared" si="2"/>
        <v>0</v>
      </c>
      <c r="R77" s="31">
        <f t="shared" si="2"/>
        <v>0</v>
      </c>
      <c r="S77" s="31">
        <f t="shared" si="2"/>
        <v>-1</v>
      </c>
      <c r="T77" s="31">
        <f t="shared" si="2"/>
        <v>1</v>
      </c>
      <c r="U77" s="31">
        <f t="shared" si="2"/>
        <v>0</v>
      </c>
    </row>
    <row r="78" spans="1:21" ht="24" x14ac:dyDescent="0.15">
      <c r="A78" s="2" t="s">
        <v>166</v>
      </c>
      <c r="B78" s="1" t="s">
        <v>167</v>
      </c>
      <c r="C78" s="1" t="s">
        <v>176</v>
      </c>
      <c r="D78" s="1" t="s">
        <v>180</v>
      </c>
      <c r="E78" s="24"/>
      <c r="F78" s="17">
        <v>76</v>
      </c>
      <c r="G78" s="15"/>
      <c r="H78" s="16"/>
      <c r="I78" s="16"/>
      <c r="J78" s="16">
        <v>1</v>
      </c>
      <c r="K78" s="17"/>
      <c r="L78" s="30"/>
      <c r="M78" s="31"/>
      <c r="N78" s="31"/>
      <c r="O78" s="31"/>
      <c r="P78" s="32">
        <v>1</v>
      </c>
      <c r="Q78" s="31">
        <f t="shared" si="2"/>
        <v>0</v>
      </c>
      <c r="R78" s="31">
        <f t="shared" si="2"/>
        <v>0</v>
      </c>
      <c r="S78" s="31">
        <f t="shared" si="2"/>
        <v>0</v>
      </c>
      <c r="T78" s="31">
        <f t="shared" si="2"/>
        <v>-1</v>
      </c>
      <c r="U78" s="31">
        <f t="shared" si="2"/>
        <v>1</v>
      </c>
    </row>
    <row r="79" spans="1:21" ht="24" x14ac:dyDescent="0.15">
      <c r="A79" s="2" t="s">
        <v>166</v>
      </c>
      <c r="B79" s="1" t="s">
        <v>167</v>
      </c>
      <c r="C79" s="1" t="s">
        <v>176</v>
      </c>
      <c r="D79" s="1" t="s">
        <v>181</v>
      </c>
      <c r="E79" s="24"/>
      <c r="F79" s="17">
        <v>77</v>
      </c>
      <c r="G79" s="15"/>
      <c r="H79" s="16"/>
      <c r="I79" s="16"/>
      <c r="J79" s="16">
        <v>1</v>
      </c>
      <c r="K79" s="17"/>
      <c r="L79" s="30"/>
      <c r="M79" s="31"/>
      <c r="N79" s="31"/>
      <c r="O79" s="31"/>
      <c r="P79" s="32">
        <v>1</v>
      </c>
      <c r="Q79" s="31">
        <f t="shared" si="2"/>
        <v>0</v>
      </c>
      <c r="R79" s="31">
        <f t="shared" si="2"/>
        <v>0</v>
      </c>
      <c r="S79" s="31">
        <f t="shared" si="2"/>
        <v>0</v>
      </c>
      <c r="T79" s="31">
        <f t="shared" si="2"/>
        <v>-1</v>
      </c>
      <c r="U79" s="31">
        <f t="shared" si="2"/>
        <v>1</v>
      </c>
    </row>
    <row r="80" spans="1:21" ht="24" x14ac:dyDescent="0.15">
      <c r="A80" s="2" t="s">
        <v>166</v>
      </c>
      <c r="B80" s="1" t="s">
        <v>167</v>
      </c>
      <c r="C80" s="1" t="s">
        <v>176</v>
      </c>
      <c r="D80" s="1" t="s">
        <v>182</v>
      </c>
      <c r="E80" s="24"/>
      <c r="F80" s="17">
        <v>78</v>
      </c>
      <c r="G80" s="15"/>
      <c r="H80" s="16"/>
      <c r="I80" s="16"/>
      <c r="J80" s="16">
        <v>1</v>
      </c>
      <c r="K80" s="17"/>
      <c r="L80" s="30"/>
      <c r="M80" s="31"/>
      <c r="N80" s="31"/>
      <c r="O80" s="31"/>
      <c r="P80" s="32">
        <v>1</v>
      </c>
      <c r="Q80" s="31">
        <f t="shared" si="2"/>
        <v>0</v>
      </c>
      <c r="R80" s="31">
        <f t="shared" si="2"/>
        <v>0</v>
      </c>
      <c r="S80" s="31">
        <f t="shared" si="2"/>
        <v>0</v>
      </c>
      <c r="T80" s="31">
        <f t="shared" si="2"/>
        <v>-1</v>
      </c>
      <c r="U80" s="31">
        <f t="shared" si="2"/>
        <v>1</v>
      </c>
    </row>
    <row r="81" spans="1:21" ht="24" x14ac:dyDescent="0.15">
      <c r="A81" s="2" t="s">
        <v>166</v>
      </c>
      <c r="B81" s="1" t="s">
        <v>167</v>
      </c>
      <c r="C81" s="1" t="s">
        <v>183</v>
      </c>
      <c r="D81" s="24"/>
      <c r="E81" s="24"/>
      <c r="F81" s="17">
        <v>79</v>
      </c>
      <c r="G81" s="15"/>
      <c r="H81" s="16"/>
      <c r="I81" s="16"/>
      <c r="J81" s="16">
        <v>1</v>
      </c>
      <c r="K81" s="17"/>
      <c r="L81" s="30"/>
      <c r="M81" s="31"/>
      <c r="N81" s="31"/>
      <c r="O81" s="31">
        <v>1</v>
      </c>
      <c r="P81" s="32"/>
      <c r="Q81" s="31">
        <f t="shared" si="2"/>
        <v>0</v>
      </c>
      <c r="R81" s="31">
        <f t="shared" si="2"/>
        <v>0</v>
      </c>
      <c r="S81" s="31">
        <f t="shared" si="2"/>
        <v>0</v>
      </c>
      <c r="T81" s="31">
        <f t="shared" si="2"/>
        <v>0</v>
      </c>
      <c r="U81" s="31">
        <f t="shared" si="2"/>
        <v>0</v>
      </c>
    </row>
    <row r="82" spans="1:21" ht="24" x14ac:dyDescent="0.15">
      <c r="A82" s="2" t="s">
        <v>166</v>
      </c>
      <c r="B82" s="1" t="s">
        <v>184</v>
      </c>
      <c r="C82" s="1" t="s">
        <v>185</v>
      </c>
      <c r="D82" s="1" t="s">
        <v>186</v>
      </c>
      <c r="E82" s="24"/>
      <c r="F82" s="17">
        <v>80</v>
      </c>
      <c r="G82" s="15">
        <v>1</v>
      </c>
      <c r="H82" s="16"/>
      <c r="I82" s="16"/>
      <c r="J82" s="16"/>
      <c r="K82" s="17"/>
      <c r="L82" s="30"/>
      <c r="M82" s="31"/>
      <c r="N82" s="31"/>
      <c r="O82" s="31">
        <v>1</v>
      </c>
      <c r="P82" s="32"/>
      <c r="Q82" s="31">
        <f t="shared" si="2"/>
        <v>-1</v>
      </c>
      <c r="R82" s="31">
        <f t="shared" si="2"/>
        <v>0</v>
      </c>
      <c r="S82" s="31">
        <f t="shared" si="2"/>
        <v>0</v>
      </c>
      <c r="T82" s="31">
        <f t="shared" si="2"/>
        <v>1</v>
      </c>
      <c r="U82" s="31">
        <f t="shared" si="2"/>
        <v>0</v>
      </c>
    </row>
    <row r="83" spans="1:21" ht="36" x14ac:dyDescent="0.15">
      <c r="A83" s="2" t="s">
        <v>166</v>
      </c>
      <c r="B83" s="1" t="s">
        <v>184</v>
      </c>
      <c r="C83" s="1" t="s">
        <v>185</v>
      </c>
      <c r="D83" s="14" t="s">
        <v>187</v>
      </c>
      <c r="E83" s="24"/>
      <c r="F83" s="17">
        <v>81</v>
      </c>
      <c r="G83" s="15">
        <v>1</v>
      </c>
      <c r="H83" s="16"/>
      <c r="I83" s="16"/>
      <c r="J83" s="16"/>
      <c r="K83" s="17"/>
      <c r="L83" s="30"/>
      <c r="M83" s="31"/>
      <c r="N83" s="31"/>
      <c r="O83" s="31"/>
      <c r="P83" s="32">
        <v>1</v>
      </c>
      <c r="Q83" s="31">
        <f t="shared" si="2"/>
        <v>-1</v>
      </c>
      <c r="R83" s="31">
        <f t="shared" si="2"/>
        <v>0</v>
      </c>
      <c r="S83" s="31">
        <f t="shared" si="2"/>
        <v>0</v>
      </c>
      <c r="T83" s="31">
        <f t="shared" si="2"/>
        <v>0</v>
      </c>
      <c r="U83" s="31">
        <f t="shared" si="2"/>
        <v>1</v>
      </c>
    </row>
    <row r="84" spans="1:21" ht="24" x14ac:dyDescent="0.15">
      <c r="A84" s="2" t="s">
        <v>166</v>
      </c>
      <c r="B84" s="1" t="s">
        <v>184</v>
      </c>
      <c r="C84" s="1" t="s">
        <v>185</v>
      </c>
      <c r="D84" s="1" t="s">
        <v>188</v>
      </c>
      <c r="E84" s="24"/>
      <c r="F84" s="17">
        <v>82</v>
      </c>
      <c r="G84" s="15">
        <v>1</v>
      </c>
      <c r="H84" s="16"/>
      <c r="I84" s="16"/>
      <c r="J84" s="16"/>
      <c r="K84" s="17"/>
      <c r="L84" s="30"/>
      <c r="M84" s="31"/>
      <c r="N84" s="31"/>
      <c r="O84" s="31">
        <v>1</v>
      </c>
      <c r="P84" s="32"/>
      <c r="Q84" s="31">
        <f t="shared" si="2"/>
        <v>-1</v>
      </c>
      <c r="R84" s="31">
        <f t="shared" si="2"/>
        <v>0</v>
      </c>
      <c r="S84" s="31">
        <f t="shared" si="2"/>
        <v>0</v>
      </c>
      <c r="T84" s="31">
        <f t="shared" si="2"/>
        <v>1</v>
      </c>
      <c r="U84" s="31">
        <f t="shared" si="2"/>
        <v>0</v>
      </c>
    </row>
    <row r="85" spans="1:21" ht="36" x14ac:dyDescent="0.15">
      <c r="A85" s="2" t="s">
        <v>166</v>
      </c>
      <c r="B85" s="1" t="s">
        <v>184</v>
      </c>
      <c r="C85" s="1" t="s">
        <v>185</v>
      </c>
      <c r="D85" s="1" t="s">
        <v>189</v>
      </c>
      <c r="E85" s="24"/>
      <c r="F85" s="17">
        <v>83</v>
      </c>
      <c r="G85" s="15"/>
      <c r="H85" s="16"/>
      <c r="I85" s="16"/>
      <c r="J85" s="16">
        <v>1</v>
      </c>
      <c r="K85" s="17"/>
      <c r="L85" s="30"/>
      <c r="M85" s="31"/>
      <c r="N85" s="31"/>
      <c r="O85" s="31">
        <v>1</v>
      </c>
      <c r="P85" s="32"/>
      <c r="Q85" s="31">
        <f t="shared" si="2"/>
        <v>0</v>
      </c>
      <c r="R85" s="31">
        <f t="shared" si="2"/>
        <v>0</v>
      </c>
      <c r="S85" s="31">
        <f t="shared" si="2"/>
        <v>0</v>
      </c>
      <c r="T85" s="31">
        <f t="shared" si="2"/>
        <v>0</v>
      </c>
      <c r="U85" s="31">
        <f t="shared" si="2"/>
        <v>0</v>
      </c>
    </row>
    <row r="86" spans="1:21" ht="24" x14ac:dyDescent="0.15">
      <c r="A86" s="2" t="s">
        <v>166</v>
      </c>
      <c r="B86" s="1" t="s">
        <v>184</v>
      </c>
      <c r="C86" s="1" t="s">
        <v>185</v>
      </c>
      <c r="D86" s="1" t="s">
        <v>190</v>
      </c>
      <c r="E86" s="24"/>
      <c r="F86" s="17">
        <v>84</v>
      </c>
      <c r="G86" s="15"/>
      <c r="H86" s="16"/>
      <c r="I86" s="16"/>
      <c r="J86" s="16">
        <v>1</v>
      </c>
      <c r="K86" s="17"/>
      <c r="L86" s="30"/>
      <c r="M86" s="31"/>
      <c r="N86" s="31"/>
      <c r="O86" s="31">
        <v>1</v>
      </c>
      <c r="P86" s="32"/>
      <c r="Q86" s="31">
        <f t="shared" si="2"/>
        <v>0</v>
      </c>
      <c r="R86" s="31">
        <f t="shared" si="2"/>
        <v>0</v>
      </c>
      <c r="S86" s="31">
        <f t="shared" si="2"/>
        <v>0</v>
      </c>
      <c r="T86" s="31">
        <f t="shared" si="2"/>
        <v>0</v>
      </c>
      <c r="U86" s="31">
        <f t="shared" si="2"/>
        <v>0</v>
      </c>
    </row>
    <row r="87" spans="1:21" ht="24" x14ac:dyDescent="0.15">
      <c r="A87" s="2" t="s">
        <v>166</v>
      </c>
      <c r="B87" s="1" t="s">
        <v>184</v>
      </c>
      <c r="C87" s="1" t="s">
        <v>185</v>
      </c>
      <c r="D87" s="1" t="s">
        <v>191</v>
      </c>
      <c r="E87" s="24"/>
      <c r="F87" s="17">
        <v>85</v>
      </c>
      <c r="G87" s="15"/>
      <c r="H87" s="16"/>
      <c r="I87" s="16"/>
      <c r="J87" s="16">
        <v>1</v>
      </c>
      <c r="K87" s="17"/>
      <c r="L87" s="30"/>
      <c r="M87" s="31"/>
      <c r="N87" s="31"/>
      <c r="O87" s="31">
        <v>1</v>
      </c>
      <c r="P87" s="32"/>
      <c r="Q87" s="31">
        <f t="shared" si="2"/>
        <v>0</v>
      </c>
      <c r="R87" s="31">
        <f t="shared" si="2"/>
        <v>0</v>
      </c>
      <c r="S87" s="31">
        <f t="shared" si="2"/>
        <v>0</v>
      </c>
      <c r="T87" s="31">
        <f t="shared" si="2"/>
        <v>0</v>
      </c>
      <c r="U87" s="31">
        <f t="shared" si="2"/>
        <v>0</v>
      </c>
    </row>
    <row r="88" spans="1:21" ht="24" x14ac:dyDescent="0.15">
      <c r="A88" s="2" t="s">
        <v>166</v>
      </c>
      <c r="B88" s="1" t="s">
        <v>184</v>
      </c>
      <c r="C88" s="1" t="s">
        <v>192</v>
      </c>
      <c r="D88" s="1" t="s">
        <v>193</v>
      </c>
      <c r="E88" s="24"/>
      <c r="F88" s="17">
        <v>86</v>
      </c>
      <c r="G88" s="15"/>
      <c r="H88" s="16"/>
      <c r="I88" s="16"/>
      <c r="J88" s="16">
        <v>1</v>
      </c>
      <c r="K88" s="17"/>
      <c r="L88" s="30"/>
      <c r="M88" s="31"/>
      <c r="N88" s="31"/>
      <c r="O88" s="31">
        <v>1</v>
      </c>
      <c r="P88" s="32"/>
      <c r="Q88" s="31">
        <f t="shared" si="2"/>
        <v>0</v>
      </c>
      <c r="R88" s="31">
        <f t="shared" si="2"/>
        <v>0</v>
      </c>
      <c r="S88" s="31">
        <f t="shared" si="2"/>
        <v>0</v>
      </c>
      <c r="T88" s="31">
        <f t="shared" si="2"/>
        <v>0</v>
      </c>
      <c r="U88" s="31">
        <f t="shared" si="2"/>
        <v>0</v>
      </c>
    </row>
    <row r="89" spans="1:21" ht="24" x14ac:dyDescent="0.15">
      <c r="A89" s="2" t="s">
        <v>166</v>
      </c>
      <c r="B89" s="1" t="s">
        <v>184</v>
      </c>
      <c r="C89" s="1" t="s">
        <v>192</v>
      </c>
      <c r="D89" s="1" t="s">
        <v>194</v>
      </c>
      <c r="E89" s="24"/>
      <c r="F89" s="17">
        <v>87</v>
      </c>
      <c r="G89" s="15"/>
      <c r="H89" s="16"/>
      <c r="I89" s="16"/>
      <c r="J89" s="16">
        <v>1</v>
      </c>
      <c r="K89" s="17"/>
      <c r="L89" s="30"/>
      <c r="M89" s="31"/>
      <c r="N89" s="31"/>
      <c r="O89" s="31">
        <v>1</v>
      </c>
      <c r="P89" s="32"/>
      <c r="Q89" s="31">
        <f t="shared" si="2"/>
        <v>0</v>
      </c>
      <c r="R89" s="31">
        <f t="shared" si="2"/>
        <v>0</v>
      </c>
      <c r="S89" s="31">
        <f t="shared" si="2"/>
        <v>0</v>
      </c>
      <c r="T89" s="31">
        <f t="shared" si="2"/>
        <v>0</v>
      </c>
      <c r="U89" s="31">
        <f t="shared" si="2"/>
        <v>0</v>
      </c>
    </row>
    <row r="90" spans="1:21" ht="24" x14ac:dyDescent="0.15">
      <c r="A90" s="2" t="s">
        <v>166</v>
      </c>
      <c r="B90" s="1" t="s">
        <v>184</v>
      </c>
      <c r="C90" s="1" t="s">
        <v>192</v>
      </c>
      <c r="D90" s="1" t="s">
        <v>195</v>
      </c>
      <c r="E90" s="24"/>
      <c r="F90" s="17">
        <v>88</v>
      </c>
      <c r="G90" s="15"/>
      <c r="H90" s="16"/>
      <c r="I90" s="16"/>
      <c r="J90" s="16">
        <v>1</v>
      </c>
      <c r="K90" s="17"/>
      <c r="L90" s="30"/>
      <c r="M90" s="31"/>
      <c r="N90" s="31"/>
      <c r="O90" s="31">
        <v>1</v>
      </c>
      <c r="P90" s="32"/>
      <c r="Q90" s="31">
        <f t="shared" si="2"/>
        <v>0</v>
      </c>
      <c r="R90" s="31">
        <f t="shared" si="2"/>
        <v>0</v>
      </c>
      <c r="S90" s="31">
        <f t="shared" si="2"/>
        <v>0</v>
      </c>
      <c r="T90" s="31">
        <f t="shared" si="2"/>
        <v>0</v>
      </c>
      <c r="U90" s="31">
        <f t="shared" si="2"/>
        <v>0</v>
      </c>
    </row>
    <row r="91" spans="1:21" ht="24" x14ac:dyDescent="0.15">
      <c r="A91" s="2" t="s">
        <v>166</v>
      </c>
      <c r="B91" s="1" t="s">
        <v>184</v>
      </c>
      <c r="C91" s="1" t="s">
        <v>196</v>
      </c>
      <c r="D91" s="1" t="s">
        <v>197</v>
      </c>
      <c r="E91" s="1" t="s">
        <v>198</v>
      </c>
      <c r="F91" s="17">
        <v>89</v>
      </c>
      <c r="G91" s="15"/>
      <c r="H91" s="16"/>
      <c r="I91" s="16"/>
      <c r="J91" s="16">
        <v>1</v>
      </c>
      <c r="K91" s="17"/>
      <c r="L91" s="30"/>
      <c r="M91" s="31"/>
      <c r="N91" s="31"/>
      <c r="O91" s="31">
        <v>1</v>
      </c>
      <c r="P91" s="32"/>
      <c r="Q91" s="31">
        <f t="shared" si="2"/>
        <v>0</v>
      </c>
      <c r="R91" s="31">
        <f t="shared" si="2"/>
        <v>0</v>
      </c>
      <c r="S91" s="31">
        <f t="shared" si="2"/>
        <v>0</v>
      </c>
      <c r="T91" s="31">
        <f t="shared" si="2"/>
        <v>0</v>
      </c>
      <c r="U91" s="31">
        <f t="shared" si="2"/>
        <v>0</v>
      </c>
    </row>
    <row r="92" spans="1:21" ht="24" x14ac:dyDescent="0.15">
      <c r="A92" s="2" t="s">
        <v>166</v>
      </c>
      <c r="B92" s="1" t="s">
        <v>184</v>
      </c>
      <c r="C92" s="1" t="s">
        <v>196</v>
      </c>
      <c r="D92" s="1" t="s">
        <v>197</v>
      </c>
      <c r="E92" s="1" t="s">
        <v>199</v>
      </c>
      <c r="F92" s="17">
        <v>90</v>
      </c>
      <c r="G92" s="15"/>
      <c r="H92" s="16"/>
      <c r="I92" s="16"/>
      <c r="J92" s="16">
        <v>1</v>
      </c>
      <c r="K92" s="17"/>
      <c r="L92" s="30"/>
      <c r="M92" s="31"/>
      <c r="N92" s="31"/>
      <c r="O92" s="31">
        <v>1</v>
      </c>
      <c r="P92" s="32"/>
      <c r="Q92" s="31">
        <f t="shared" si="2"/>
        <v>0</v>
      </c>
      <c r="R92" s="31">
        <f t="shared" si="2"/>
        <v>0</v>
      </c>
      <c r="S92" s="31">
        <f t="shared" si="2"/>
        <v>0</v>
      </c>
      <c r="T92" s="31">
        <f t="shared" si="2"/>
        <v>0</v>
      </c>
      <c r="U92" s="31">
        <f t="shared" si="2"/>
        <v>0</v>
      </c>
    </row>
    <row r="93" spans="1:21" ht="24" x14ac:dyDescent="0.15">
      <c r="A93" s="2" t="s">
        <v>166</v>
      </c>
      <c r="B93" s="1" t="s">
        <v>184</v>
      </c>
      <c r="C93" s="1" t="s">
        <v>196</v>
      </c>
      <c r="D93" s="1" t="s">
        <v>197</v>
      </c>
      <c r="E93" s="1" t="s">
        <v>200</v>
      </c>
      <c r="F93" s="17">
        <v>91</v>
      </c>
      <c r="G93" s="15"/>
      <c r="H93" s="16"/>
      <c r="I93" s="16"/>
      <c r="J93" s="16">
        <v>1</v>
      </c>
      <c r="K93" s="17"/>
      <c r="L93" s="30"/>
      <c r="M93" s="31"/>
      <c r="N93" s="31"/>
      <c r="O93" s="31">
        <v>1</v>
      </c>
      <c r="P93" s="32"/>
      <c r="Q93" s="31">
        <f t="shared" si="2"/>
        <v>0</v>
      </c>
      <c r="R93" s="31">
        <f t="shared" si="2"/>
        <v>0</v>
      </c>
      <c r="S93" s="31">
        <f t="shared" si="2"/>
        <v>0</v>
      </c>
      <c r="T93" s="31">
        <f t="shared" si="2"/>
        <v>0</v>
      </c>
      <c r="U93" s="31">
        <f t="shared" si="2"/>
        <v>0</v>
      </c>
    </row>
    <row r="94" spans="1:21" ht="24" x14ac:dyDescent="0.15">
      <c r="A94" s="2" t="s">
        <v>166</v>
      </c>
      <c r="B94" s="1" t="s">
        <v>184</v>
      </c>
      <c r="C94" s="1" t="s">
        <v>196</v>
      </c>
      <c r="D94" s="1" t="s">
        <v>197</v>
      </c>
      <c r="E94" s="1" t="s">
        <v>201</v>
      </c>
      <c r="F94" s="17">
        <v>92</v>
      </c>
      <c r="G94" s="15"/>
      <c r="H94" s="16"/>
      <c r="I94" s="16"/>
      <c r="J94" s="16">
        <v>1</v>
      </c>
      <c r="K94" s="17"/>
      <c r="L94" s="30"/>
      <c r="M94" s="31"/>
      <c r="N94" s="31"/>
      <c r="O94" s="31">
        <v>1</v>
      </c>
      <c r="P94" s="32"/>
      <c r="Q94" s="31">
        <f t="shared" si="2"/>
        <v>0</v>
      </c>
      <c r="R94" s="31">
        <f t="shared" si="2"/>
        <v>0</v>
      </c>
      <c r="S94" s="31">
        <f t="shared" si="2"/>
        <v>0</v>
      </c>
      <c r="T94" s="31">
        <f t="shared" si="2"/>
        <v>0</v>
      </c>
      <c r="U94" s="31">
        <f t="shared" si="2"/>
        <v>0</v>
      </c>
    </row>
    <row r="95" spans="1:21" ht="24" x14ac:dyDescent="0.15">
      <c r="A95" s="2" t="s">
        <v>166</v>
      </c>
      <c r="B95" s="1" t="s">
        <v>184</v>
      </c>
      <c r="C95" s="1" t="s">
        <v>196</v>
      </c>
      <c r="D95" s="1" t="s">
        <v>202</v>
      </c>
      <c r="E95" s="1" t="s">
        <v>203</v>
      </c>
      <c r="F95" s="17">
        <v>93</v>
      </c>
      <c r="G95" s="15"/>
      <c r="H95" s="16"/>
      <c r="I95" s="16"/>
      <c r="J95" s="16">
        <v>1</v>
      </c>
      <c r="K95" s="17"/>
      <c r="L95" s="30"/>
      <c r="M95" s="31"/>
      <c r="N95" s="31"/>
      <c r="O95" s="31">
        <v>1</v>
      </c>
      <c r="P95" s="32"/>
      <c r="Q95" s="31">
        <f t="shared" si="2"/>
        <v>0</v>
      </c>
      <c r="R95" s="31">
        <f t="shared" si="2"/>
        <v>0</v>
      </c>
      <c r="S95" s="31">
        <f t="shared" si="2"/>
        <v>0</v>
      </c>
      <c r="T95" s="31">
        <f t="shared" si="2"/>
        <v>0</v>
      </c>
      <c r="U95" s="31">
        <f t="shared" si="2"/>
        <v>0</v>
      </c>
    </row>
    <row r="96" spans="1:21" ht="24" x14ac:dyDescent="0.15">
      <c r="A96" s="2" t="s">
        <v>166</v>
      </c>
      <c r="B96" s="1" t="s">
        <v>184</v>
      </c>
      <c r="C96" s="1" t="s">
        <v>196</v>
      </c>
      <c r="D96" s="1" t="s">
        <v>202</v>
      </c>
      <c r="E96" s="1" t="s">
        <v>204</v>
      </c>
      <c r="F96" s="17">
        <v>94</v>
      </c>
      <c r="G96" s="15"/>
      <c r="H96" s="16"/>
      <c r="I96" s="16"/>
      <c r="J96" s="16">
        <v>1</v>
      </c>
      <c r="K96" s="17"/>
      <c r="L96" s="30"/>
      <c r="M96" s="31"/>
      <c r="N96" s="31"/>
      <c r="O96" s="31">
        <v>1</v>
      </c>
      <c r="P96" s="32"/>
      <c r="Q96" s="31">
        <f t="shared" si="2"/>
        <v>0</v>
      </c>
      <c r="R96" s="31">
        <f t="shared" si="2"/>
        <v>0</v>
      </c>
      <c r="S96" s="31">
        <f t="shared" si="2"/>
        <v>0</v>
      </c>
      <c r="T96" s="31">
        <f t="shared" si="2"/>
        <v>0</v>
      </c>
      <c r="U96" s="31">
        <f t="shared" si="2"/>
        <v>0</v>
      </c>
    </row>
    <row r="97" spans="1:21" ht="24" x14ac:dyDescent="0.15">
      <c r="A97" s="2" t="s">
        <v>166</v>
      </c>
      <c r="B97" s="1" t="s">
        <v>184</v>
      </c>
      <c r="C97" s="1" t="s">
        <v>196</v>
      </c>
      <c r="D97" s="1" t="s">
        <v>202</v>
      </c>
      <c r="E97" s="1" t="s">
        <v>205</v>
      </c>
      <c r="F97" s="17">
        <v>95</v>
      </c>
      <c r="G97" s="15"/>
      <c r="H97" s="16"/>
      <c r="I97" s="16"/>
      <c r="J97" s="16">
        <v>1</v>
      </c>
      <c r="K97" s="17"/>
      <c r="L97" s="30"/>
      <c r="M97" s="31"/>
      <c r="N97" s="31"/>
      <c r="O97" s="31">
        <v>1</v>
      </c>
      <c r="P97" s="32"/>
      <c r="Q97" s="31">
        <f t="shared" si="2"/>
        <v>0</v>
      </c>
      <c r="R97" s="31">
        <f t="shared" si="2"/>
        <v>0</v>
      </c>
      <c r="S97" s="31">
        <f t="shared" si="2"/>
        <v>0</v>
      </c>
      <c r="T97" s="31">
        <f t="shared" si="2"/>
        <v>0</v>
      </c>
      <c r="U97" s="31">
        <f t="shared" si="2"/>
        <v>0</v>
      </c>
    </row>
    <row r="98" spans="1:21" ht="24" x14ac:dyDescent="0.15">
      <c r="A98" s="2" t="s">
        <v>166</v>
      </c>
      <c r="B98" s="1" t="s">
        <v>184</v>
      </c>
      <c r="C98" s="1" t="s">
        <v>196</v>
      </c>
      <c r="D98" s="1" t="s">
        <v>202</v>
      </c>
      <c r="E98" s="1" t="s">
        <v>206</v>
      </c>
      <c r="F98" s="17">
        <v>96</v>
      </c>
      <c r="G98" s="15"/>
      <c r="H98" s="16"/>
      <c r="I98" s="16"/>
      <c r="J98" s="16">
        <v>1</v>
      </c>
      <c r="K98" s="17"/>
      <c r="L98" s="30"/>
      <c r="M98" s="31"/>
      <c r="N98" s="31"/>
      <c r="O98" s="31">
        <v>1</v>
      </c>
      <c r="P98" s="32"/>
      <c r="Q98" s="31">
        <f t="shared" si="2"/>
        <v>0</v>
      </c>
      <c r="R98" s="31">
        <f t="shared" si="2"/>
        <v>0</v>
      </c>
      <c r="S98" s="31">
        <f t="shared" si="2"/>
        <v>0</v>
      </c>
      <c r="T98" s="31">
        <f t="shared" si="2"/>
        <v>0</v>
      </c>
      <c r="U98" s="31">
        <f t="shared" si="2"/>
        <v>0</v>
      </c>
    </row>
    <row r="99" spans="1:21" ht="24" x14ac:dyDescent="0.15">
      <c r="A99" s="2" t="s">
        <v>166</v>
      </c>
      <c r="B99" s="1" t="s">
        <v>184</v>
      </c>
      <c r="C99" s="1" t="s">
        <v>196</v>
      </c>
      <c r="D99" s="1" t="s">
        <v>202</v>
      </c>
      <c r="E99" s="1" t="s">
        <v>137</v>
      </c>
      <c r="F99" s="17">
        <v>97</v>
      </c>
      <c r="G99" s="15"/>
      <c r="H99" s="16"/>
      <c r="I99" s="16"/>
      <c r="J99" s="16">
        <v>1</v>
      </c>
      <c r="K99" s="17"/>
      <c r="L99" s="30"/>
      <c r="M99" s="31"/>
      <c r="N99" s="31"/>
      <c r="O99" s="31">
        <v>1</v>
      </c>
      <c r="P99" s="32"/>
      <c r="Q99" s="31">
        <f t="shared" si="2"/>
        <v>0</v>
      </c>
      <c r="R99" s="31">
        <f t="shared" si="2"/>
        <v>0</v>
      </c>
      <c r="S99" s="31">
        <f t="shared" si="2"/>
        <v>0</v>
      </c>
      <c r="T99" s="31">
        <f t="shared" si="2"/>
        <v>0</v>
      </c>
      <c r="U99" s="31">
        <f t="shared" si="2"/>
        <v>0</v>
      </c>
    </row>
    <row r="100" spans="1:21" ht="24" x14ac:dyDescent="0.15">
      <c r="A100" s="2" t="s">
        <v>166</v>
      </c>
      <c r="B100" s="1" t="s">
        <v>184</v>
      </c>
      <c r="C100" s="1" t="s">
        <v>196</v>
      </c>
      <c r="D100" s="1" t="s">
        <v>202</v>
      </c>
      <c r="E100" s="1" t="s">
        <v>201</v>
      </c>
      <c r="F100" s="17">
        <v>98</v>
      </c>
      <c r="G100" s="15"/>
      <c r="H100" s="16"/>
      <c r="I100" s="16"/>
      <c r="J100" s="16">
        <v>1</v>
      </c>
      <c r="K100" s="17"/>
      <c r="L100" s="30"/>
      <c r="M100" s="31"/>
      <c r="N100" s="31"/>
      <c r="O100" s="31">
        <v>1</v>
      </c>
      <c r="P100" s="32"/>
      <c r="Q100" s="31">
        <f t="shared" si="2"/>
        <v>0</v>
      </c>
      <c r="R100" s="31">
        <f t="shared" si="2"/>
        <v>0</v>
      </c>
      <c r="S100" s="31">
        <f t="shared" si="2"/>
        <v>0</v>
      </c>
      <c r="T100" s="31">
        <f t="shared" si="2"/>
        <v>0</v>
      </c>
      <c r="U100" s="31">
        <f t="shared" si="2"/>
        <v>0</v>
      </c>
    </row>
    <row r="101" spans="1:21" ht="24" x14ac:dyDescent="0.15">
      <c r="A101" s="2" t="s">
        <v>166</v>
      </c>
      <c r="B101" s="1" t="s">
        <v>184</v>
      </c>
      <c r="C101" s="1" t="s">
        <v>196</v>
      </c>
      <c r="D101" s="1" t="s">
        <v>138</v>
      </c>
      <c r="E101" s="14" t="s">
        <v>139</v>
      </c>
      <c r="F101" s="17">
        <v>99</v>
      </c>
      <c r="G101" s="15">
        <v>1</v>
      </c>
      <c r="H101" s="16"/>
      <c r="I101" s="16"/>
      <c r="J101" s="16"/>
      <c r="K101" s="17"/>
      <c r="L101" s="30"/>
      <c r="M101" s="31"/>
      <c r="N101" s="31"/>
      <c r="O101" s="31">
        <v>1</v>
      </c>
      <c r="P101" s="32"/>
      <c r="Q101" s="31">
        <f t="shared" si="2"/>
        <v>-1</v>
      </c>
      <c r="R101" s="31">
        <f t="shared" si="2"/>
        <v>0</v>
      </c>
      <c r="S101" s="31">
        <f t="shared" si="2"/>
        <v>0</v>
      </c>
      <c r="T101" s="31">
        <f t="shared" si="2"/>
        <v>1</v>
      </c>
      <c r="U101" s="31">
        <f t="shared" si="2"/>
        <v>0</v>
      </c>
    </row>
    <row r="102" spans="1:21" ht="24" x14ac:dyDescent="0.15">
      <c r="A102" s="2" t="s">
        <v>166</v>
      </c>
      <c r="B102" s="1" t="s">
        <v>184</v>
      </c>
      <c r="C102" s="1" t="s">
        <v>140</v>
      </c>
      <c r="D102" s="1" t="s">
        <v>141</v>
      </c>
      <c r="E102" s="24"/>
      <c r="F102" s="17">
        <v>100</v>
      </c>
      <c r="G102" s="15"/>
      <c r="H102" s="16"/>
      <c r="I102" s="16"/>
      <c r="J102" s="16">
        <v>1</v>
      </c>
      <c r="K102" s="17"/>
      <c r="L102" s="30"/>
      <c r="M102" s="31"/>
      <c r="N102" s="31"/>
      <c r="O102" s="31">
        <v>1</v>
      </c>
      <c r="P102" s="32"/>
      <c r="Q102" s="31">
        <f t="shared" si="2"/>
        <v>0</v>
      </c>
      <c r="R102" s="31">
        <f t="shared" si="2"/>
        <v>0</v>
      </c>
      <c r="S102" s="31">
        <f t="shared" si="2"/>
        <v>0</v>
      </c>
      <c r="T102" s="31">
        <f t="shared" si="2"/>
        <v>0</v>
      </c>
      <c r="U102" s="31">
        <f t="shared" si="2"/>
        <v>0</v>
      </c>
    </row>
    <row r="103" spans="1:21" ht="24" x14ac:dyDescent="0.15">
      <c r="A103" s="2" t="s">
        <v>166</v>
      </c>
      <c r="B103" s="1" t="s">
        <v>184</v>
      </c>
      <c r="C103" s="1" t="s">
        <v>140</v>
      </c>
      <c r="D103" s="1" t="s">
        <v>142</v>
      </c>
      <c r="E103" s="24"/>
      <c r="F103" s="17">
        <v>101</v>
      </c>
      <c r="G103" s="15"/>
      <c r="H103" s="16"/>
      <c r="I103" s="16"/>
      <c r="J103" s="16">
        <v>1</v>
      </c>
      <c r="K103" s="17"/>
      <c r="L103" s="30"/>
      <c r="M103" s="31"/>
      <c r="N103" s="31"/>
      <c r="O103" s="31">
        <v>1</v>
      </c>
      <c r="P103" s="32"/>
      <c r="Q103" s="31">
        <f t="shared" si="2"/>
        <v>0</v>
      </c>
      <c r="R103" s="31">
        <f t="shared" si="2"/>
        <v>0</v>
      </c>
      <c r="S103" s="31">
        <f t="shared" si="2"/>
        <v>0</v>
      </c>
      <c r="T103" s="31">
        <f t="shared" si="2"/>
        <v>0</v>
      </c>
      <c r="U103" s="31">
        <f t="shared" si="2"/>
        <v>0</v>
      </c>
    </row>
    <row r="104" spans="1:21" ht="24" x14ac:dyDescent="0.15">
      <c r="A104" s="2" t="s">
        <v>166</v>
      </c>
      <c r="B104" s="1" t="s">
        <v>184</v>
      </c>
      <c r="C104" s="1" t="s">
        <v>140</v>
      </c>
      <c r="D104" s="1" t="s">
        <v>143</v>
      </c>
      <c r="E104" s="24"/>
      <c r="F104" s="17">
        <v>102</v>
      </c>
      <c r="G104" s="15"/>
      <c r="H104" s="16"/>
      <c r="I104" s="16"/>
      <c r="J104" s="16">
        <v>1</v>
      </c>
      <c r="K104" s="17"/>
      <c r="L104" s="30"/>
      <c r="M104" s="31"/>
      <c r="N104" s="31"/>
      <c r="O104" s="31">
        <v>1</v>
      </c>
      <c r="P104" s="32"/>
      <c r="Q104" s="31">
        <f t="shared" si="2"/>
        <v>0</v>
      </c>
      <c r="R104" s="31">
        <f t="shared" si="2"/>
        <v>0</v>
      </c>
      <c r="S104" s="31">
        <f t="shared" si="2"/>
        <v>0</v>
      </c>
      <c r="T104" s="31">
        <f t="shared" si="2"/>
        <v>0</v>
      </c>
      <c r="U104" s="31">
        <f t="shared" si="2"/>
        <v>0</v>
      </c>
    </row>
    <row r="105" spans="1:21" ht="24" x14ac:dyDescent="0.15">
      <c r="A105" s="2" t="s">
        <v>166</v>
      </c>
      <c r="B105" s="1" t="s">
        <v>184</v>
      </c>
      <c r="C105" s="1" t="s">
        <v>140</v>
      </c>
      <c r="D105" s="1" t="s">
        <v>144</v>
      </c>
      <c r="E105" s="24"/>
      <c r="F105" s="17">
        <v>103</v>
      </c>
      <c r="G105" s="15"/>
      <c r="H105" s="16"/>
      <c r="I105" s="16"/>
      <c r="J105" s="16">
        <v>1</v>
      </c>
      <c r="K105" s="17"/>
      <c r="L105" s="30"/>
      <c r="M105" s="31"/>
      <c r="N105" s="31"/>
      <c r="O105" s="31">
        <v>1</v>
      </c>
      <c r="P105" s="32"/>
      <c r="Q105" s="31">
        <f t="shared" si="2"/>
        <v>0</v>
      </c>
      <c r="R105" s="31">
        <f t="shared" si="2"/>
        <v>0</v>
      </c>
      <c r="S105" s="31">
        <f t="shared" si="2"/>
        <v>0</v>
      </c>
      <c r="T105" s="31">
        <f t="shared" si="2"/>
        <v>0</v>
      </c>
      <c r="U105" s="31">
        <f t="shared" si="2"/>
        <v>0</v>
      </c>
    </row>
    <row r="106" spans="1:21" ht="24" x14ac:dyDescent="0.15">
      <c r="A106" s="2" t="s">
        <v>166</v>
      </c>
      <c r="B106" s="1" t="s">
        <v>145</v>
      </c>
      <c r="C106" s="1" t="s">
        <v>146</v>
      </c>
      <c r="D106" s="1" t="s">
        <v>448</v>
      </c>
      <c r="E106" s="24"/>
      <c r="F106" s="17">
        <v>104</v>
      </c>
      <c r="G106" s="15"/>
      <c r="H106" s="16"/>
      <c r="I106" s="16"/>
      <c r="J106" s="16">
        <v>1</v>
      </c>
      <c r="K106" s="17"/>
      <c r="L106" s="30"/>
      <c r="M106" s="31"/>
      <c r="N106" s="31"/>
      <c r="O106" s="31">
        <v>1</v>
      </c>
      <c r="P106" s="32"/>
      <c r="Q106" s="31">
        <f t="shared" si="2"/>
        <v>0</v>
      </c>
      <c r="R106" s="31">
        <f t="shared" si="2"/>
        <v>0</v>
      </c>
      <c r="S106" s="31">
        <f t="shared" si="2"/>
        <v>0</v>
      </c>
      <c r="T106" s="31">
        <f t="shared" si="2"/>
        <v>0</v>
      </c>
      <c r="U106" s="31">
        <f t="shared" si="2"/>
        <v>0</v>
      </c>
    </row>
    <row r="107" spans="1:21" ht="24" x14ac:dyDescent="0.15">
      <c r="A107" s="2" t="s">
        <v>166</v>
      </c>
      <c r="B107" s="1" t="s">
        <v>145</v>
      </c>
      <c r="C107" s="1" t="s">
        <v>146</v>
      </c>
      <c r="D107" s="1" t="s">
        <v>276</v>
      </c>
      <c r="E107" s="24"/>
      <c r="F107" s="17">
        <v>105</v>
      </c>
      <c r="G107" s="15"/>
      <c r="H107" s="16"/>
      <c r="I107" s="16"/>
      <c r="J107" s="16">
        <v>1</v>
      </c>
      <c r="K107" s="17"/>
      <c r="L107" s="30"/>
      <c r="M107" s="31"/>
      <c r="N107" s="31"/>
      <c r="O107" s="31">
        <v>1</v>
      </c>
      <c r="P107" s="32"/>
      <c r="Q107" s="31">
        <f t="shared" si="2"/>
        <v>0</v>
      </c>
      <c r="R107" s="31">
        <f t="shared" si="2"/>
        <v>0</v>
      </c>
      <c r="S107" s="31">
        <f t="shared" si="2"/>
        <v>0</v>
      </c>
      <c r="T107" s="31">
        <f t="shared" si="2"/>
        <v>0</v>
      </c>
      <c r="U107" s="31">
        <f t="shared" si="2"/>
        <v>0</v>
      </c>
    </row>
    <row r="108" spans="1:21" ht="24" x14ac:dyDescent="0.15">
      <c r="A108" s="2" t="s">
        <v>166</v>
      </c>
      <c r="B108" s="1" t="s">
        <v>145</v>
      </c>
      <c r="C108" s="1" t="s">
        <v>146</v>
      </c>
      <c r="D108" s="1" t="s">
        <v>147</v>
      </c>
      <c r="E108" s="24"/>
      <c r="F108" s="17">
        <v>106</v>
      </c>
      <c r="G108" s="15"/>
      <c r="H108" s="16"/>
      <c r="I108" s="16"/>
      <c r="J108" s="16">
        <v>1</v>
      </c>
      <c r="K108" s="17"/>
      <c r="L108" s="30"/>
      <c r="M108" s="31"/>
      <c r="N108" s="31"/>
      <c r="O108" s="31">
        <v>1</v>
      </c>
      <c r="P108" s="32"/>
      <c r="Q108" s="31">
        <f t="shared" si="2"/>
        <v>0</v>
      </c>
      <c r="R108" s="31">
        <f t="shared" si="2"/>
        <v>0</v>
      </c>
      <c r="S108" s="31">
        <f t="shared" si="2"/>
        <v>0</v>
      </c>
      <c r="T108" s="31">
        <f t="shared" si="2"/>
        <v>0</v>
      </c>
      <c r="U108" s="31">
        <f t="shared" si="2"/>
        <v>0</v>
      </c>
    </row>
    <row r="109" spans="1:21" ht="24" x14ac:dyDescent="0.15">
      <c r="A109" s="2" t="s">
        <v>166</v>
      </c>
      <c r="B109" s="1" t="s">
        <v>145</v>
      </c>
      <c r="C109" s="1" t="s">
        <v>146</v>
      </c>
      <c r="D109" s="1" t="s">
        <v>148</v>
      </c>
      <c r="E109" s="24"/>
      <c r="F109" s="17">
        <v>107</v>
      </c>
      <c r="G109" s="15"/>
      <c r="H109" s="16"/>
      <c r="I109" s="16"/>
      <c r="J109" s="16">
        <v>1</v>
      </c>
      <c r="K109" s="17"/>
      <c r="L109" s="30"/>
      <c r="M109" s="31"/>
      <c r="N109" s="31"/>
      <c r="O109" s="31">
        <v>1</v>
      </c>
      <c r="P109" s="32"/>
      <c r="Q109" s="31">
        <f t="shared" si="2"/>
        <v>0</v>
      </c>
      <c r="R109" s="31">
        <f t="shared" si="2"/>
        <v>0</v>
      </c>
      <c r="S109" s="31">
        <f t="shared" si="2"/>
        <v>0</v>
      </c>
      <c r="T109" s="31">
        <f t="shared" si="2"/>
        <v>0</v>
      </c>
      <c r="U109" s="31">
        <f t="shared" si="2"/>
        <v>0</v>
      </c>
    </row>
    <row r="110" spans="1:21" ht="24" x14ac:dyDescent="0.15">
      <c r="A110" s="2" t="s">
        <v>166</v>
      </c>
      <c r="B110" s="1" t="s">
        <v>145</v>
      </c>
      <c r="C110" s="1" t="s">
        <v>146</v>
      </c>
      <c r="D110" s="1" t="s">
        <v>149</v>
      </c>
      <c r="E110" s="24"/>
      <c r="F110" s="17">
        <v>108</v>
      </c>
      <c r="G110" s="15"/>
      <c r="H110" s="16"/>
      <c r="I110" s="16"/>
      <c r="J110" s="16">
        <v>1</v>
      </c>
      <c r="K110" s="17"/>
      <c r="L110" s="30"/>
      <c r="M110" s="31"/>
      <c r="N110" s="31"/>
      <c r="O110" s="31">
        <v>1</v>
      </c>
      <c r="P110" s="32"/>
      <c r="Q110" s="31">
        <f t="shared" si="2"/>
        <v>0</v>
      </c>
      <c r="R110" s="31">
        <f t="shared" si="2"/>
        <v>0</v>
      </c>
      <c r="S110" s="31">
        <f t="shared" si="2"/>
        <v>0</v>
      </c>
      <c r="T110" s="31">
        <f t="shared" si="2"/>
        <v>0</v>
      </c>
      <c r="U110" s="31">
        <f t="shared" si="2"/>
        <v>0</v>
      </c>
    </row>
    <row r="111" spans="1:21" ht="24" x14ac:dyDescent="0.15">
      <c r="A111" s="2" t="s">
        <v>166</v>
      </c>
      <c r="B111" s="1" t="s">
        <v>145</v>
      </c>
      <c r="C111" s="1" t="s">
        <v>146</v>
      </c>
      <c r="D111" s="1" t="s">
        <v>463</v>
      </c>
      <c r="E111" s="24"/>
      <c r="F111" s="17">
        <v>109</v>
      </c>
      <c r="G111" s="15"/>
      <c r="H111" s="16"/>
      <c r="I111" s="16"/>
      <c r="J111" s="16">
        <v>1</v>
      </c>
      <c r="K111" s="17"/>
      <c r="L111" s="30"/>
      <c r="M111" s="31"/>
      <c r="N111" s="31"/>
      <c r="O111" s="31"/>
      <c r="P111" s="32">
        <v>1</v>
      </c>
      <c r="Q111" s="31">
        <f t="shared" si="2"/>
        <v>0</v>
      </c>
      <c r="R111" s="31">
        <f t="shared" si="2"/>
        <v>0</v>
      </c>
      <c r="S111" s="31">
        <f t="shared" si="2"/>
        <v>0</v>
      </c>
      <c r="T111" s="31">
        <f t="shared" si="2"/>
        <v>-1</v>
      </c>
      <c r="U111" s="31">
        <f t="shared" si="2"/>
        <v>1</v>
      </c>
    </row>
    <row r="112" spans="1:21" ht="24" x14ac:dyDescent="0.15">
      <c r="A112" s="2" t="s">
        <v>166</v>
      </c>
      <c r="B112" s="1" t="s">
        <v>145</v>
      </c>
      <c r="C112" s="1" t="s">
        <v>146</v>
      </c>
      <c r="D112" s="1" t="s">
        <v>150</v>
      </c>
      <c r="E112" s="24"/>
      <c r="F112" s="17">
        <v>110</v>
      </c>
      <c r="G112" s="15"/>
      <c r="H112" s="16"/>
      <c r="I112" s="16"/>
      <c r="J112" s="16">
        <v>1</v>
      </c>
      <c r="K112" s="17"/>
      <c r="L112" s="30"/>
      <c r="M112" s="31"/>
      <c r="N112" s="31"/>
      <c r="O112" s="31"/>
      <c r="P112" s="32">
        <v>1</v>
      </c>
      <c r="Q112" s="31">
        <f t="shared" si="2"/>
        <v>0</v>
      </c>
      <c r="R112" s="31">
        <f t="shared" si="2"/>
        <v>0</v>
      </c>
      <c r="S112" s="31">
        <f t="shared" si="2"/>
        <v>0</v>
      </c>
      <c r="T112" s="31">
        <f t="shared" si="2"/>
        <v>-1</v>
      </c>
      <c r="U112" s="31">
        <f t="shared" si="2"/>
        <v>1</v>
      </c>
    </row>
    <row r="113" spans="1:21" ht="24" x14ac:dyDescent="0.15">
      <c r="A113" s="2" t="s">
        <v>166</v>
      </c>
      <c r="B113" s="1" t="s">
        <v>145</v>
      </c>
      <c r="C113" s="1" t="s">
        <v>146</v>
      </c>
      <c r="D113" s="1" t="s">
        <v>151</v>
      </c>
      <c r="E113" s="24"/>
      <c r="F113" s="17">
        <v>111</v>
      </c>
      <c r="G113" s="15"/>
      <c r="H113" s="16"/>
      <c r="I113" s="16"/>
      <c r="J113" s="16">
        <v>1</v>
      </c>
      <c r="K113" s="17"/>
      <c r="L113" s="30"/>
      <c r="M113" s="31"/>
      <c r="N113" s="31"/>
      <c r="O113" s="31">
        <v>1</v>
      </c>
      <c r="P113" s="32"/>
      <c r="Q113" s="31">
        <f t="shared" si="2"/>
        <v>0</v>
      </c>
      <c r="R113" s="31">
        <f t="shared" si="2"/>
        <v>0</v>
      </c>
      <c r="S113" s="31">
        <f t="shared" si="2"/>
        <v>0</v>
      </c>
      <c r="T113" s="31">
        <f t="shared" si="2"/>
        <v>0</v>
      </c>
      <c r="U113" s="31">
        <f t="shared" si="2"/>
        <v>0</v>
      </c>
    </row>
    <row r="114" spans="1:21" ht="24" x14ac:dyDescent="0.15">
      <c r="A114" s="2" t="s">
        <v>166</v>
      </c>
      <c r="B114" s="1" t="s">
        <v>145</v>
      </c>
      <c r="C114" s="1" t="s">
        <v>146</v>
      </c>
      <c r="D114" s="1" t="s">
        <v>152</v>
      </c>
      <c r="E114" s="24"/>
      <c r="F114" s="17">
        <v>112</v>
      </c>
      <c r="G114" s="15"/>
      <c r="H114" s="16"/>
      <c r="I114" s="16"/>
      <c r="J114" s="16">
        <v>1</v>
      </c>
      <c r="K114" s="17"/>
      <c r="L114" s="30"/>
      <c r="M114" s="31"/>
      <c r="N114" s="31"/>
      <c r="O114" s="31">
        <v>1</v>
      </c>
      <c r="P114" s="32"/>
      <c r="Q114" s="31">
        <f t="shared" si="2"/>
        <v>0</v>
      </c>
      <c r="R114" s="31">
        <f t="shared" si="2"/>
        <v>0</v>
      </c>
      <c r="S114" s="31">
        <f t="shared" si="2"/>
        <v>0</v>
      </c>
      <c r="T114" s="31">
        <f t="shared" si="2"/>
        <v>0</v>
      </c>
      <c r="U114" s="31">
        <f t="shared" si="2"/>
        <v>0</v>
      </c>
    </row>
    <row r="115" spans="1:21" ht="24" x14ac:dyDescent="0.15">
      <c r="A115" s="2" t="s">
        <v>166</v>
      </c>
      <c r="B115" s="1" t="s">
        <v>145</v>
      </c>
      <c r="C115" s="1" t="s">
        <v>146</v>
      </c>
      <c r="D115" s="1" t="s">
        <v>153</v>
      </c>
      <c r="E115" s="24"/>
      <c r="F115" s="17">
        <v>113</v>
      </c>
      <c r="G115" s="15"/>
      <c r="H115" s="16"/>
      <c r="I115" s="16"/>
      <c r="J115" s="16">
        <v>1</v>
      </c>
      <c r="K115" s="17"/>
      <c r="L115" s="30"/>
      <c r="M115" s="31"/>
      <c r="N115" s="31"/>
      <c r="O115" s="31">
        <v>1</v>
      </c>
      <c r="P115" s="32"/>
      <c r="Q115" s="31">
        <f t="shared" si="2"/>
        <v>0</v>
      </c>
      <c r="R115" s="31">
        <f t="shared" si="2"/>
        <v>0</v>
      </c>
      <c r="S115" s="31">
        <f t="shared" si="2"/>
        <v>0</v>
      </c>
      <c r="T115" s="31">
        <f t="shared" si="2"/>
        <v>0</v>
      </c>
      <c r="U115" s="31">
        <f t="shared" si="2"/>
        <v>0</v>
      </c>
    </row>
    <row r="116" spans="1:21" ht="24" x14ac:dyDescent="0.15">
      <c r="A116" s="2" t="s">
        <v>166</v>
      </c>
      <c r="B116" s="1" t="s">
        <v>145</v>
      </c>
      <c r="C116" s="1" t="s">
        <v>154</v>
      </c>
      <c r="D116" s="1" t="s">
        <v>448</v>
      </c>
      <c r="E116" s="24"/>
      <c r="F116" s="17">
        <v>114</v>
      </c>
      <c r="G116" s="15"/>
      <c r="H116" s="16"/>
      <c r="I116" s="16"/>
      <c r="J116" s="16">
        <v>1</v>
      </c>
      <c r="K116" s="17"/>
      <c r="L116" s="30"/>
      <c r="M116" s="31"/>
      <c r="N116" s="31"/>
      <c r="O116" s="31">
        <v>1</v>
      </c>
      <c r="P116" s="32"/>
      <c r="Q116" s="31">
        <f t="shared" si="2"/>
        <v>0</v>
      </c>
      <c r="R116" s="31">
        <f t="shared" si="2"/>
        <v>0</v>
      </c>
      <c r="S116" s="31">
        <f t="shared" si="2"/>
        <v>0</v>
      </c>
      <c r="T116" s="31">
        <f t="shared" si="2"/>
        <v>0</v>
      </c>
      <c r="U116" s="31">
        <f t="shared" si="2"/>
        <v>0</v>
      </c>
    </row>
    <row r="117" spans="1:21" ht="24" x14ac:dyDescent="0.15">
      <c r="A117" s="2" t="s">
        <v>166</v>
      </c>
      <c r="B117" s="1" t="s">
        <v>145</v>
      </c>
      <c r="C117" s="1" t="s">
        <v>154</v>
      </c>
      <c r="D117" s="1" t="s">
        <v>276</v>
      </c>
      <c r="E117" s="24"/>
      <c r="F117" s="17">
        <v>115</v>
      </c>
      <c r="G117" s="15"/>
      <c r="H117" s="16"/>
      <c r="I117" s="16"/>
      <c r="J117" s="16">
        <v>1</v>
      </c>
      <c r="K117" s="17"/>
      <c r="L117" s="30"/>
      <c r="M117" s="31"/>
      <c r="N117" s="31"/>
      <c r="O117" s="31">
        <v>1</v>
      </c>
      <c r="P117" s="32"/>
      <c r="Q117" s="31">
        <f t="shared" si="2"/>
        <v>0</v>
      </c>
      <c r="R117" s="31">
        <f t="shared" si="2"/>
        <v>0</v>
      </c>
      <c r="S117" s="31">
        <f t="shared" si="2"/>
        <v>0</v>
      </c>
      <c r="T117" s="31">
        <f t="shared" si="2"/>
        <v>0</v>
      </c>
      <c r="U117" s="31">
        <f t="shared" si="2"/>
        <v>0</v>
      </c>
    </row>
    <row r="118" spans="1:21" ht="24" x14ac:dyDescent="0.15">
      <c r="A118" s="2" t="s">
        <v>166</v>
      </c>
      <c r="B118" s="1" t="s">
        <v>145</v>
      </c>
      <c r="C118" s="1" t="s">
        <v>154</v>
      </c>
      <c r="D118" s="1" t="s">
        <v>147</v>
      </c>
      <c r="E118" s="24"/>
      <c r="F118" s="17">
        <v>116</v>
      </c>
      <c r="G118" s="15"/>
      <c r="H118" s="16"/>
      <c r="I118" s="16"/>
      <c r="J118" s="16">
        <v>1</v>
      </c>
      <c r="K118" s="17"/>
      <c r="L118" s="30"/>
      <c r="M118" s="31"/>
      <c r="N118" s="31"/>
      <c r="O118" s="31">
        <v>1</v>
      </c>
      <c r="P118" s="32"/>
      <c r="Q118" s="31">
        <f t="shared" si="2"/>
        <v>0</v>
      </c>
      <c r="R118" s="31">
        <f t="shared" si="2"/>
        <v>0</v>
      </c>
      <c r="S118" s="31">
        <f t="shared" si="2"/>
        <v>0</v>
      </c>
      <c r="T118" s="31">
        <f t="shared" si="2"/>
        <v>0</v>
      </c>
      <c r="U118" s="31">
        <f t="shared" si="2"/>
        <v>0</v>
      </c>
    </row>
    <row r="119" spans="1:21" ht="24" x14ac:dyDescent="0.15">
      <c r="A119" s="2" t="s">
        <v>166</v>
      </c>
      <c r="B119" s="1" t="s">
        <v>145</v>
      </c>
      <c r="C119" s="1" t="s">
        <v>154</v>
      </c>
      <c r="D119" s="1" t="s">
        <v>148</v>
      </c>
      <c r="E119" s="24"/>
      <c r="F119" s="17">
        <v>117</v>
      </c>
      <c r="G119" s="15"/>
      <c r="H119" s="16"/>
      <c r="I119" s="16"/>
      <c r="J119" s="16">
        <v>1</v>
      </c>
      <c r="K119" s="17"/>
      <c r="L119" s="30"/>
      <c r="M119" s="31"/>
      <c r="N119" s="31"/>
      <c r="O119" s="31">
        <v>1</v>
      </c>
      <c r="P119" s="32"/>
      <c r="Q119" s="31">
        <f t="shared" si="2"/>
        <v>0</v>
      </c>
      <c r="R119" s="31">
        <f t="shared" si="2"/>
        <v>0</v>
      </c>
      <c r="S119" s="31">
        <f t="shared" si="2"/>
        <v>0</v>
      </c>
      <c r="T119" s="31">
        <f t="shared" si="2"/>
        <v>0</v>
      </c>
      <c r="U119" s="31">
        <f t="shared" si="2"/>
        <v>0</v>
      </c>
    </row>
    <row r="120" spans="1:21" ht="24" x14ac:dyDescent="0.15">
      <c r="A120" s="2" t="s">
        <v>166</v>
      </c>
      <c r="B120" s="1" t="s">
        <v>145</v>
      </c>
      <c r="C120" s="1" t="s">
        <v>154</v>
      </c>
      <c r="D120" s="1" t="s">
        <v>149</v>
      </c>
      <c r="E120" s="24"/>
      <c r="F120" s="17">
        <v>118</v>
      </c>
      <c r="G120" s="15"/>
      <c r="H120" s="16"/>
      <c r="I120" s="16"/>
      <c r="J120" s="16">
        <v>1</v>
      </c>
      <c r="K120" s="17"/>
      <c r="L120" s="30"/>
      <c r="M120" s="31"/>
      <c r="N120" s="31"/>
      <c r="O120" s="31">
        <v>1</v>
      </c>
      <c r="P120" s="32"/>
      <c r="Q120" s="31">
        <f t="shared" si="2"/>
        <v>0</v>
      </c>
      <c r="R120" s="31">
        <f t="shared" si="2"/>
        <v>0</v>
      </c>
      <c r="S120" s="31">
        <f t="shared" si="2"/>
        <v>0</v>
      </c>
      <c r="T120" s="31">
        <f t="shared" si="2"/>
        <v>0</v>
      </c>
      <c r="U120" s="31">
        <f t="shared" si="2"/>
        <v>0</v>
      </c>
    </row>
    <row r="121" spans="1:21" ht="24" x14ac:dyDescent="0.15">
      <c r="A121" s="2" t="s">
        <v>166</v>
      </c>
      <c r="B121" s="1" t="s">
        <v>145</v>
      </c>
      <c r="C121" s="1" t="s">
        <v>154</v>
      </c>
      <c r="D121" s="1" t="s">
        <v>463</v>
      </c>
      <c r="E121" s="24"/>
      <c r="F121" s="17">
        <v>119</v>
      </c>
      <c r="G121" s="15"/>
      <c r="H121" s="16"/>
      <c r="I121" s="16"/>
      <c r="J121" s="16">
        <v>1</v>
      </c>
      <c r="K121" s="17"/>
      <c r="L121" s="30"/>
      <c r="M121" s="31"/>
      <c r="N121" s="31"/>
      <c r="O121" s="31"/>
      <c r="P121" s="32">
        <v>1</v>
      </c>
      <c r="Q121" s="31">
        <f t="shared" si="2"/>
        <v>0</v>
      </c>
      <c r="R121" s="31">
        <f t="shared" si="2"/>
        <v>0</v>
      </c>
      <c r="S121" s="31">
        <f t="shared" si="2"/>
        <v>0</v>
      </c>
      <c r="T121" s="31">
        <f t="shared" si="2"/>
        <v>-1</v>
      </c>
      <c r="U121" s="31">
        <f t="shared" si="2"/>
        <v>1</v>
      </c>
    </row>
    <row r="122" spans="1:21" ht="24" x14ac:dyDescent="0.15">
      <c r="A122" s="2" t="s">
        <v>166</v>
      </c>
      <c r="B122" s="1" t="s">
        <v>145</v>
      </c>
      <c r="C122" s="1" t="s">
        <v>154</v>
      </c>
      <c r="D122" s="1" t="s">
        <v>150</v>
      </c>
      <c r="E122" s="24"/>
      <c r="F122" s="17">
        <v>120</v>
      </c>
      <c r="G122" s="15"/>
      <c r="H122" s="16"/>
      <c r="I122" s="16"/>
      <c r="J122" s="16">
        <v>1</v>
      </c>
      <c r="K122" s="17"/>
      <c r="L122" s="30"/>
      <c r="M122" s="31"/>
      <c r="N122" s="31"/>
      <c r="O122" s="31"/>
      <c r="P122" s="32">
        <v>1</v>
      </c>
      <c r="Q122" s="31">
        <f t="shared" ref="Q122:U172" si="3">L122-G122</f>
        <v>0</v>
      </c>
      <c r="R122" s="31">
        <f t="shared" si="3"/>
        <v>0</v>
      </c>
      <c r="S122" s="31">
        <f t="shared" si="3"/>
        <v>0</v>
      </c>
      <c r="T122" s="31">
        <f t="shared" si="3"/>
        <v>-1</v>
      </c>
      <c r="U122" s="31">
        <f t="shared" si="3"/>
        <v>1</v>
      </c>
    </row>
    <row r="123" spans="1:21" ht="24" x14ac:dyDescent="0.15">
      <c r="A123" s="2" t="s">
        <v>166</v>
      </c>
      <c r="B123" s="1" t="s">
        <v>145</v>
      </c>
      <c r="C123" s="1" t="s">
        <v>154</v>
      </c>
      <c r="D123" s="1" t="s">
        <v>151</v>
      </c>
      <c r="E123" s="24"/>
      <c r="F123" s="17">
        <v>121</v>
      </c>
      <c r="G123" s="15"/>
      <c r="H123" s="16"/>
      <c r="I123" s="16"/>
      <c r="J123" s="16">
        <v>1</v>
      </c>
      <c r="K123" s="17"/>
      <c r="L123" s="30"/>
      <c r="M123" s="31"/>
      <c r="N123" s="31"/>
      <c r="O123" s="31">
        <v>1</v>
      </c>
      <c r="P123" s="32"/>
      <c r="Q123" s="31">
        <f t="shared" si="3"/>
        <v>0</v>
      </c>
      <c r="R123" s="31">
        <f t="shared" si="3"/>
        <v>0</v>
      </c>
      <c r="S123" s="31">
        <f t="shared" si="3"/>
        <v>0</v>
      </c>
      <c r="T123" s="31">
        <f t="shared" si="3"/>
        <v>0</v>
      </c>
      <c r="U123" s="31">
        <f t="shared" si="3"/>
        <v>0</v>
      </c>
    </row>
    <row r="124" spans="1:21" ht="24" x14ac:dyDescent="0.15">
      <c r="A124" s="2" t="s">
        <v>166</v>
      </c>
      <c r="B124" s="1" t="s">
        <v>145</v>
      </c>
      <c r="C124" s="1" t="s">
        <v>154</v>
      </c>
      <c r="D124" s="1" t="s">
        <v>152</v>
      </c>
      <c r="E124" s="24"/>
      <c r="F124" s="17">
        <v>122</v>
      </c>
      <c r="G124" s="15"/>
      <c r="H124" s="16"/>
      <c r="I124" s="16"/>
      <c r="J124" s="16">
        <v>1</v>
      </c>
      <c r="K124" s="17"/>
      <c r="L124" s="30"/>
      <c r="M124" s="31"/>
      <c r="N124" s="31"/>
      <c r="O124" s="31">
        <v>1</v>
      </c>
      <c r="P124" s="32"/>
      <c r="Q124" s="31">
        <f t="shared" si="3"/>
        <v>0</v>
      </c>
      <c r="R124" s="31">
        <f t="shared" si="3"/>
        <v>0</v>
      </c>
      <c r="S124" s="31">
        <f t="shared" si="3"/>
        <v>0</v>
      </c>
      <c r="T124" s="31">
        <f t="shared" si="3"/>
        <v>0</v>
      </c>
      <c r="U124" s="31">
        <f t="shared" si="3"/>
        <v>0</v>
      </c>
    </row>
    <row r="125" spans="1:21" ht="24" x14ac:dyDescent="0.15">
      <c r="A125" s="2" t="s">
        <v>166</v>
      </c>
      <c r="B125" s="1" t="s">
        <v>145</v>
      </c>
      <c r="C125" s="1" t="s">
        <v>154</v>
      </c>
      <c r="D125" s="1" t="s">
        <v>153</v>
      </c>
      <c r="E125" s="24"/>
      <c r="F125" s="17">
        <v>123</v>
      </c>
      <c r="G125" s="15"/>
      <c r="H125" s="16"/>
      <c r="I125" s="16"/>
      <c r="J125" s="16">
        <v>1</v>
      </c>
      <c r="K125" s="17"/>
      <c r="L125" s="30"/>
      <c r="M125" s="31"/>
      <c r="N125" s="31"/>
      <c r="O125" s="31">
        <v>1</v>
      </c>
      <c r="P125" s="32"/>
      <c r="Q125" s="31">
        <f t="shared" si="3"/>
        <v>0</v>
      </c>
      <c r="R125" s="31">
        <f t="shared" si="3"/>
        <v>0</v>
      </c>
      <c r="S125" s="31">
        <f t="shared" si="3"/>
        <v>0</v>
      </c>
      <c r="T125" s="31">
        <f t="shared" si="3"/>
        <v>0</v>
      </c>
      <c r="U125" s="31">
        <f t="shared" si="3"/>
        <v>0</v>
      </c>
    </row>
    <row r="126" spans="1:21" ht="24" x14ac:dyDescent="0.15">
      <c r="A126" s="2" t="s">
        <v>166</v>
      </c>
      <c r="B126" s="1" t="s">
        <v>145</v>
      </c>
      <c r="C126" s="1" t="s">
        <v>155</v>
      </c>
      <c r="D126" s="1" t="s">
        <v>156</v>
      </c>
      <c r="E126" s="24"/>
      <c r="F126" s="17">
        <v>124</v>
      </c>
      <c r="G126" s="15"/>
      <c r="H126" s="16"/>
      <c r="I126" s="16"/>
      <c r="J126" s="16">
        <v>1</v>
      </c>
      <c r="K126" s="17"/>
      <c r="L126" s="30"/>
      <c r="M126" s="31"/>
      <c r="N126" s="31"/>
      <c r="O126" s="31">
        <v>1</v>
      </c>
      <c r="P126" s="32"/>
      <c r="Q126" s="31">
        <f t="shared" si="3"/>
        <v>0</v>
      </c>
      <c r="R126" s="31">
        <f t="shared" si="3"/>
        <v>0</v>
      </c>
      <c r="S126" s="31">
        <f t="shared" si="3"/>
        <v>0</v>
      </c>
      <c r="T126" s="31">
        <f t="shared" si="3"/>
        <v>0</v>
      </c>
      <c r="U126" s="31">
        <f t="shared" si="3"/>
        <v>0</v>
      </c>
    </row>
    <row r="127" spans="1:21" ht="24" x14ac:dyDescent="0.15">
      <c r="A127" s="2" t="s">
        <v>166</v>
      </c>
      <c r="B127" s="1" t="s">
        <v>145</v>
      </c>
      <c r="C127" s="1" t="s">
        <v>155</v>
      </c>
      <c r="D127" s="1" t="s">
        <v>157</v>
      </c>
      <c r="E127" s="24"/>
      <c r="F127" s="17">
        <v>125</v>
      </c>
      <c r="G127" s="15"/>
      <c r="H127" s="16"/>
      <c r="I127" s="16"/>
      <c r="J127" s="16">
        <v>1</v>
      </c>
      <c r="K127" s="17"/>
      <c r="L127" s="30"/>
      <c r="M127" s="31"/>
      <c r="N127" s="31"/>
      <c r="O127" s="31">
        <v>1</v>
      </c>
      <c r="P127" s="32"/>
      <c r="Q127" s="31">
        <f t="shared" si="3"/>
        <v>0</v>
      </c>
      <c r="R127" s="31">
        <f t="shared" si="3"/>
        <v>0</v>
      </c>
      <c r="S127" s="31">
        <f t="shared" si="3"/>
        <v>0</v>
      </c>
      <c r="T127" s="31">
        <f t="shared" si="3"/>
        <v>0</v>
      </c>
      <c r="U127" s="31">
        <f t="shared" si="3"/>
        <v>0</v>
      </c>
    </row>
    <row r="128" spans="1:21" ht="24" x14ac:dyDescent="0.15">
      <c r="A128" s="2" t="s">
        <v>166</v>
      </c>
      <c r="B128" s="1" t="s">
        <v>145</v>
      </c>
      <c r="C128" s="1" t="s">
        <v>155</v>
      </c>
      <c r="D128" s="1" t="s">
        <v>158</v>
      </c>
      <c r="E128" s="24"/>
      <c r="F128" s="17">
        <v>126</v>
      </c>
      <c r="G128" s="15"/>
      <c r="H128" s="16"/>
      <c r="I128" s="16"/>
      <c r="J128" s="16">
        <v>1</v>
      </c>
      <c r="K128" s="17"/>
      <c r="L128" s="30"/>
      <c r="M128" s="31"/>
      <c r="N128" s="31"/>
      <c r="O128" s="31">
        <v>1</v>
      </c>
      <c r="P128" s="32"/>
      <c r="Q128" s="31">
        <f t="shared" si="3"/>
        <v>0</v>
      </c>
      <c r="R128" s="31">
        <f t="shared" si="3"/>
        <v>0</v>
      </c>
      <c r="S128" s="31">
        <f t="shared" si="3"/>
        <v>0</v>
      </c>
      <c r="T128" s="31">
        <f t="shared" si="3"/>
        <v>0</v>
      </c>
      <c r="U128" s="31">
        <f t="shared" si="3"/>
        <v>0</v>
      </c>
    </row>
    <row r="129" spans="1:21" ht="24" x14ac:dyDescent="0.15">
      <c r="A129" s="2" t="s">
        <v>166</v>
      </c>
      <c r="B129" s="1" t="s">
        <v>145</v>
      </c>
      <c r="C129" s="1" t="s">
        <v>155</v>
      </c>
      <c r="D129" s="1" t="s">
        <v>159</v>
      </c>
      <c r="E129" s="24"/>
      <c r="F129" s="17">
        <v>127</v>
      </c>
      <c r="G129" s="15"/>
      <c r="H129" s="16"/>
      <c r="I129" s="16"/>
      <c r="J129" s="16">
        <v>1</v>
      </c>
      <c r="K129" s="17"/>
      <c r="L129" s="30"/>
      <c r="M129" s="31"/>
      <c r="N129" s="31"/>
      <c r="O129" s="31">
        <v>1</v>
      </c>
      <c r="P129" s="32"/>
      <c r="Q129" s="31">
        <f t="shared" si="3"/>
        <v>0</v>
      </c>
      <c r="R129" s="31">
        <f t="shared" si="3"/>
        <v>0</v>
      </c>
      <c r="S129" s="31">
        <f t="shared" si="3"/>
        <v>0</v>
      </c>
      <c r="T129" s="31">
        <f t="shared" si="3"/>
        <v>0</v>
      </c>
      <c r="U129" s="31">
        <f t="shared" si="3"/>
        <v>0</v>
      </c>
    </row>
    <row r="130" spans="1:21" ht="24" x14ac:dyDescent="0.15">
      <c r="A130" s="2" t="s">
        <v>166</v>
      </c>
      <c r="B130" s="1" t="s">
        <v>348</v>
      </c>
      <c r="C130" s="1" t="s">
        <v>349</v>
      </c>
      <c r="D130" s="24"/>
      <c r="E130" s="24"/>
      <c r="F130" s="17">
        <v>128</v>
      </c>
      <c r="G130" s="15"/>
      <c r="H130" s="16"/>
      <c r="I130" s="16"/>
      <c r="J130" s="16">
        <v>1</v>
      </c>
      <c r="K130" s="17"/>
      <c r="L130" s="30"/>
      <c r="M130" s="31"/>
      <c r="N130" s="31"/>
      <c r="O130" s="31">
        <v>1</v>
      </c>
      <c r="P130" s="32"/>
      <c r="Q130" s="31">
        <f t="shared" si="3"/>
        <v>0</v>
      </c>
      <c r="R130" s="31">
        <f t="shared" si="3"/>
        <v>0</v>
      </c>
      <c r="S130" s="31">
        <f t="shared" si="3"/>
        <v>0</v>
      </c>
      <c r="T130" s="31">
        <f t="shared" si="3"/>
        <v>0</v>
      </c>
      <c r="U130" s="31">
        <f t="shared" si="3"/>
        <v>0</v>
      </c>
    </row>
    <row r="131" spans="1:21" ht="24" x14ac:dyDescent="0.15">
      <c r="A131" s="2" t="s">
        <v>166</v>
      </c>
      <c r="B131" s="1" t="s">
        <v>348</v>
      </c>
      <c r="C131" s="1" t="s">
        <v>350</v>
      </c>
      <c r="D131" s="24"/>
      <c r="E131" s="24"/>
      <c r="F131" s="17">
        <v>129</v>
      </c>
      <c r="G131" s="15"/>
      <c r="H131" s="16"/>
      <c r="I131" s="16"/>
      <c r="J131" s="16">
        <v>1</v>
      </c>
      <c r="K131" s="17"/>
      <c r="L131" s="30"/>
      <c r="M131" s="31"/>
      <c r="N131" s="31"/>
      <c r="O131" s="31">
        <v>1</v>
      </c>
      <c r="P131" s="32"/>
      <c r="Q131" s="31">
        <f t="shared" si="3"/>
        <v>0</v>
      </c>
      <c r="R131" s="31">
        <f t="shared" si="3"/>
        <v>0</v>
      </c>
      <c r="S131" s="31">
        <f t="shared" si="3"/>
        <v>0</v>
      </c>
      <c r="T131" s="31">
        <f t="shared" si="3"/>
        <v>0</v>
      </c>
      <c r="U131" s="31">
        <f t="shared" si="3"/>
        <v>0</v>
      </c>
    </row>
    <row r="132" spans="1:21" ht="24" x14ac:dyDescent="0.15">
      <c r="A132" s="2" t="s">
        <v>166</v>
      </c>
      <c r="B132" s="1" t="s">
        <v>348</v>
      </c>
      <c r="C132" s="1" t="s">
        <v>351</v>
      </c>
      <c r="D132" s="24"/>
      <c r="E132" s="24"/>
      <c r="F132" s="17">
        <v>130</v>
      </c>
      <c r="G132" s="15"/>
      <c r="H132" s="16"/>
      <c r="I132" s="16"/>
      <c r="J132" s="16">
        <v>1</v>
      </c>
      <c r="K132" s="17"/>
      <c r="L132" s="30"/>
      <c r="M132" s="31"/>
      <c r="N132" s="31"/>
      <c r="O132" s="31">
        <v>1</v>
      </c>
      <c r="P132" s="32"/>
      <c r="Q132" s="31">
        <f t="shared" si="3"/>
        <v>0</v>
      </c>
      <c r="R132" s="31">
        <f t="shared" si="3"/>
        <v>0</v>
      </c>
      <c r="S132" s="31">
        <f t="shared" si="3"/>
        <v>0</v>
      </c>
      <c r="T132" s="31">
        <f t="shared" si="3"/>
        <v>0</v>
      </c>
      <c r="U132" s="31">
        <f t="shared" si="3"/>
        <v>0</v>
      </c>
    </row>
    <row r="133" spans="1:21" ht="24" x14ac:dyDescent="0.15">
      <c r="A133" s="2" t="s">
        <v>166</v>
      </c>
      <c r="B133" s="1" t="s">
        <v>348</v>
      </c>
      <c r="C133" s="1" t="s">
        <v>352</v>
      </c>
      <c r="D133" s="24"/>
      <c r="E133" s="24"/>
      <c r="F133" s="17">
        <v>131</v>
      </c>
      <c r="G133" s="15"/>
      <c r="H133" s="16"/>
      <c r="I133" s="16"/>
      <c r="J133" s="16">
        <v>1</v>
      </c>
      <c r="K133" s="17"/>
      <c r="L133" s="30"/>
      <c r="M133" s="31"/>
      <c r="N133" s="31"/>
      <c r="O133" s="31">
        <v>1</v>
      </c>
      <c r="P133" s="32"/>
      <c r="Q133" s="31">
        <f t="shared" si="3"/>
        <v>0</v>
      </c>
      <c r="R133" s="31">
        <f t="shared" si="3"/>
        <v>0</v>
      </c>
      <c r="S133" s="31">
        <f t="shared" si="3"/>
        <v>0</v>
      </c>
      <c r="T133" s="31">
        <f t="shared" si="3"/>
        <v>0</v>
      </c>
      <c r="U133" s="31">
        <f t="shared" si="3"/>
        <v>0</v>
      </c>
    </row>
    <row r="134" spans="1:21" ht="24" x14ac:dyDescent="0.15">
      <c r="A134" s="2" t="s">
        <v>166</v>
      </c>
      <c r="B134" s="1" t="s">
        <v>348</v>
      </c>
      <c r="C134" s="1" t="s">
        <v>150</v>
      </c>
      <c r="D134" s="24"/>
      <c r="E134" s="24"/>
      <c r="F134" s="17">
        <v>132</v>
      </c>
      <c r="G134" s="15"/>
      <c r="H134" s="16"/>
      <c r="I134" s="16"/>
      <c r="J134" s="16">
        <v>1</v>
      </c>
      <c r="K134" s="17"/>
      <c r="L134" s="30"/>
      <c r="M134" s="31"/>
      <c r="N134" s="31"/>
      <c r="O134" s="31">
        <v>1</v>
      </c>
      <c r="P134" s="32"/>
      <c r="Q134" s="31">
        <f t="shared" si="3"/>
        <v>0</v>
      </c>
      <c r="R134" s="31">
        <f t="shared" si="3"/>
        <v>0</v>
      </c>
      <c r="S134" s="31">
        <f t="shared" si="3"/>
        <v>0</v>
      </c>
      <c r="T134" s="31">
        <f t="shared" si="3"/>
        <v>0</v>
      </c>
      <c r="U134" s="31">
        <f t="shared" si="3"/>
        <v>0</v>
      </c>
    </row>
    <row r="135" spans="1:21" ht="24" x14ac:dyDescent="0.15">
      <c r="A135" s="2" t="s">
        <v>166</v>
      </c>
      <c r="B135" s="1" t="s">
        <v>348</v>
      </c>
      <c r="C135" s="1" t="s">
        <v>353</v>
      </c>
      <c r="D135" s="24"/>
      <c r="E135" s="24"/>
      <c r="F135" s="17">
        <v>133</v>
      </c>
      <c r="G135" s="15">
        <v>1</v>
      </c>
      <c r="H135" s="16"/>
      <c r="I135" s="16"/>
      <c r="J135" s="16"/>
      <c r="K135" s="17"/>
      <c r="L135" s="30"/>
      <c r="M135" s="31"/>
      <c r="N135" s="31"/>
      <c r="O135" s="31">
        <v>1</v>
      </c>
      <c r="P135" s="32"/>
      <c r="Q135" s="31">
        <f t="shared" si="3"/>
        <v>-1</v>
      </c>
      <c r="R135" s="31">
        <f t="shared" si="3"/>
        <v>0</v>
      </c>
      <c r="S135" s="31">
        <f t="shared" si="3"/>
        <v>0</v>
      </c>
      <c r="T135" s="31">
        <f t="shared" si="3"/>
        <v>1</v>
      </c>
      <c r="U135" s="31">
        <f t="shared" si="3"/>
        <v>0</v>
      </c>
    </row>
    <row r="136" spans="1:21" ht="24" x14ac:dyDescent="0.15">
      <c r="A136" s="2" t="s">
        <v>166</v>
      </c>
      <c r="B136" s="1" t="s">
        <v>354</v>
      </c>
      <c r="C136" s="1" t="s">
        <v>355</v>
      </c>
      <c r="D136" s="24"/>
      <c r="E136" s="24"/>
      <c r="F136" s="17">
        <v>134</v>
      </c>
      <c r="G136" s="15"/>
      <c r="H136" s="16"/>
      <c r="I136" s="16"/>
      <c r="J136" s="16">
        <v>1</v>
      </c>
      <c r="K136" s="17"/>
      <c r="L136" s="30"/>
      <c r="M136" s="31"/>
      <c r="N136" s="31"/>
      <c r="O136" s="31"/>
      <c r="P136" s="32">
        <v>1</v>
      </c>
      <c r="Q136" s="31">
        <f t="shared" si="3"/>
        <v>0</v>
      </c>
      <c r="R136" s="31">
        <f t="shared" si="3"/>
        <v>0</v>
      </c>
      <c r="S136" s="31">
        <f t="shared" si="3"/>
        <v>0</v>
      </c>
      <c r="T136" s="31">
        <f t="shared" si="3"/>
        <v>-1</v>
      </c>
      <c r="U136" s="31">
        <f t="shared" si="3"/>
        <v>1</v>
      </c>
    </row>
    <row r="137" spans="1:21" ht="24" x14ac:dyDescent="0.15">
      <c r="A137" s="2" t="s">
        <v>166</v>
      </c>
      <c r="B137" s="1" t="s">
        <v>354</v>
      </c>
      <c r="C137" s="1" t="s">
        <v>150</v>
      </c>
      <c r="D137" s="24"/>
      <c r="E137" s="24"/>
      <c r="F137" s="17">
        <v>135</v>
      </c>
      <c r="G137" s="15"/>
      <c r="H137" s="16"/>
      <c r="I137" s="16"/>
      <c r="J137" s="16">
        <v>1</v>
      </c>
      <c r="K137" s="17"/>
      <c r="L137" s="30"/>
      <c r="M137" s="31"/>
      <c r="N137" s="31"/>
      <c r="O137" s="31"/>
      <c r="P137" s="32">
        <v>1</v>
      </c>
      <c r="Q137" s="31">
        <f t="shared" si="3"/>
        <v>0</v>
      </c>
      <c r="R137" s="31">
        <f t="shared" si="3"/>
        <v>0</v>
      </c>
      <c r="S137" s="31">
        <f t="shared" si="3"/>
        <v>0</v>
      </c>
      <c r="T137" s="31">
        <f t="shared" si="3"/>
        <v>-1</v>
      </c>
      <c r="U137" s="31">
        <f t="shared" si="3"/>
        <v>1</v>
      </c>
    </row>
    <row r="138" spans="1:21" ht="24" x14ac:dyDescent="0.15">
      <c r="A138" s="2" t="s">
        <v>166</v>
      </c>
      <c r="B138" s="1" t="s">
        <v>354</v>
      </c>
      <c r="C138" s="1" t="s">
        <v>152</v>
      </c>
      <c r="D138" s="24"/>
      <c r="E138" s="24"/>
      <c r="F138" s="17">
        <v>136</v>
      </c>
      <c r="G138" s="15"/>
      <c r="H138" s="16"/>
      <c r="I138" s="16"/>
      <c r="J138" s="16">
        <v>1</v>
      </c>
      <c r="K138" s="17"/>
      <c r="L138" s="30"/>
      <c r="M138" s="31"/>
      <c r="N138" s="31"/>
      <c r="O138" s="31"/>
      <c r="P138" s="32">
        <v>1</v>
      </c>
      <c r="Q138" s="31">
        <f t="shared" si="3"/>
        <v>0</v>
      </c>
      <c r="R138" s="31">
        <f t="shared" si="3"/>
        <v>0</v>
      </c>
      <c r="S138" s="31">
        <f t="shared" si="3"/>
        <v>0</v>
      </c>
      <c r="T138" s="31">
        <f t="shared" si="3"/>
        <v>-1</v>
      </c>
      <c r="U138" s="31">
        <f t="shared" si="3"/>
        <v>1</v>
      </c>
    </row>
    <row r="139" spans="1:21" ht="24" x14ac:dyDescent="0.15">
      <c r="A139" s="2" t="s">
        <v>166</v>
      </c>
      <c r="B139" s="1" t="s">
        <v>354</v>
      </c>
      <c r="C139" s="1" t="s">
        <v>356</v>
      </c>
      <c r="D139" s="24"/>
      <c r="E139" s="24"/>
      <c r="F139" s="17">
        <v>137</v>
      </c>
      <c r="G139" s="15"/>
      <c r="H139" s="16"/>
      <c r="I139" s="16"/>
      <c r="J139" s="16">
        <v>1</v>
      </c>
      <c r="K139" s="17"/>
      <c r="L139" s="30"/>
      <c r="M139" s="31"/>
      <c r="N139" s="31"/>
      <c r="O139" s="31"/>
      <c r="P139" s="32">
        <v>1</v>
      </c>
      <c r="Q139" s="31">
        <f t="shared" si="3"/>
        <v>0</v>
      </c>
      <c r="R139" s="31">
        <f t="shared" si="3"/>
        <v>0</v>
      </c>
      <c r="S139" s="31">
        <f t="shared" si="3"/>
        <v>0</v>
      </c>
      <c r="T139" s="31">
        <f t="shared" si="3"/>
        <v>-1</v>
      </c>
      <c r="U139" s="31">
        <f t="shared" si="3"/>
        <v>1</v>
      </c>
    </row>
    <row r="140" spans="1:21" ht="24" x14ac:dyDescent="0.15">
      <c r="A140" s="2" t="s">
        <v>166</v>
      </c>
      <c r="B140" s="1" t="s">
        <v>354</v>
      </c>
      <c r="C140" s="1" t="s">
        <v>357</v>
      </c>
      <c r="D140" s="24"/>
      <c r="E140" s="24"/>
      <c r="F140" s="17">
        <v>138</v>
      </c>
      <c r="G140" s="15"/>
      <c r="H140" s="16"/>
      <c r="I140" s="16"/>
      <c r="J140" s="16">
        <v>1</v>
      </c>
      <c r="K140" s="17"/>
      <c r="L140" s="30"/>
      <c r="M140" s="31"/>
      <c r="N140" s="31"/>
      <c r="O140" s="31"/>
      <c r="P140" s="32">
        <v>1</v>
      </c>
      <c r="Q140" s="31">
        <f t="shared" si="3"/>
        <v>0</v>
      </c>
      <c r="R140" s="31">
        <f t="shared" si="3"/>
        <v>0</v>
      </c>
      <c r="S140" s="31">
        <f t="shared" si="3"/>
        <v>0</v>
      </c>
      <c r="T140" s="31">
        <f t="shared" si="3"/>
        <v>-1</v>
      </c>
      <c r="U140" s="31">
        <f t="shared" si="3"/>
        <v>1</v>
      </c>
    </row>
    <row r="141" spans="1:21" ht="24" x14ac:dyDescent="0.15">
      <c r="A141" s="2" t="s">
        <v>166</v>
      </c>
      <c r="B141" s="1" t="s">
        <v>354</v>
      </c>
      <c r="C141" s="1" t="s">
        <v>358</v>
      </c>
      <c r="D141" s="24"/>
      <c r="E141" s="24"/>
      <c r="F141" s="17">
        <v>139</v>
      </c>
      <c r="G141" s="15"/>
      <c r="H141" s="16"/>
      <c r="I141" s="16"/>
      <c r="J141" s="16">
        <v>1</v>
      </c>
      <c r="K141" s="17"/>
      <c r="L141" s="30"/>
      <c r="M141" s="31"/>
      <c r="N141" s="31"/>
      <c r="O141" s="31"/>
      <c r="P141" s="32">
        <v>1</v>
      </c>
      <c r="Q141" s="31">
        <f t="shared" si="3"/>
        <v>0</v>
      </c>
      <c r="R141" s="31">
        <f t="shared" si="3"/>
        <v>0</v>
      </c>
      <c r="S141" s="31">
        <f t="shared" si="3"/>
        <v>0</v>
      </c>
      <c r="T141" s="31">
        <f t="shared" si="3"/>
        <v>-1</v>
      </c>
      <c r="U141" s="31">
        <f t="shared" si="3"/>
        <v>1</v>
      </c>
    </row>
    <row r="142" spans="1:21" ht="24" x14ac:dyDescent="0.15">
      <c r="A142" s="2" t="s">
        <v>166</v>
      </c>
      <c r="B142" s="1" t="s">
        <v>354</v>
      </c>
      <c r="C142" s="1" t="s">
        <v>359</v>
      </c>
      <c r="D142" s="24"/>
      <c r="E142" s="24"/>
      <c r="F142" s="17">
        <v>140</v>
      </c>
      <c r="G142" s="15"/>
      <c r="H142" s="16"/>
      <c r="I142" s="16"/>
      <c r="J142" s="16">
        <v>1</v>
      </c>
      <c r="K142" s="17"/>
      <c r="L142" s="30"/>
      <c r="M142" s="31"/>
      <c r="N142" s="31"/>
      <c r="O142" s="31">
        <v>1</v>
      </c>
      <c r="P142" s="32"/>
      <c r="Q142" s="31">
        <f t="shared" si="3"/>
        <v>0</v>
      </c>
      <c r="R142" s="31">
        <f t="shared" si="3"/>
        <v>0</v>
      </c>
      <c r="S142" s="31">
        <f t="shared" si="3"/>
        <v>0</v>
      </c>
      <c r="T142" s="31">
        <f t="shared" si="3"/>
        <v>0</v>
      </c>
      <c r="U142" s="31">
        <f t="shared" si="3"/>
        <v>0</v>
      </c>
    </row>
    <row r="143" spans="1:21" ht="24" x14ac:dyDescent="0.15">
      <c r="A143" s="2" t="s">
        <v>166</v>
      </c>
      <c r="B143" s="1" t="s">
        <v>354</v>
      </c>
      <c r="C143" s="1" t="s">
        <v>451</v>
      </c>
      <c r="D143" s="24"/>
      <c r="E143" s="24"/>
      <c r="F143" s="17">
        <v>141</v>
      </c>
      <c r="G143" s="15"/>
      <c r="H143" s="16"/>
      <c r="I143" s="16"/>
      <c r="J143" s="16">
        <v>1</v>
      </c>
      <c r="K143" s="17"/>
      <c r="L143" s="30"/>
      <c r="M143" s="31"/>
      <c r="N143" s="31"/>
      <c r="O143" s="31">
        <v>1</v>
      </c>
      <c r="P143" s="32"/>
      <c r="Q143" s="31">
        <f t="shared" si="3"/>
        <v>0</v>
      </c>
      <c r="R143" s="31">
        <f t="shared" si="3"/>
        <v>0</v>
      </c>
      <c r="S143" s="31">
        <f t="shared" si="3"/>
        <v>0</v>
      </c>
      <c r="T143" s="31">
        <f t="shared" si="3"/>
        <v>0</v>
      </c>
      <c r="U143" s="31">
        <f t="shared" si="3"/>
        <v>0</v>
      </c>
    </row>
    <row r="144" spans="1:21" ht="24" x14ac:dyDescent="0.15">
      <c r="A144" s="29" t="s">
        <v>284</v>
      </c>
      <c r="B144" s="24" t="s">
        <v>285</v>
      </c>
      <c r="C144" s="24" t="s">
        <v>286</v>
      </c>
      <c r="D144" s="33"/>
      <c r="E144" s="33"/>
      <c r="F144" s="17">
        <v>142</v>
      </c>
      <c r="G144" s="18"/>
      <c r="H144" s="16"/>
      <c r="I144" s="16"/>
      <c r="J144" s="16">
        <v>1</v>
      </c>
      <c r="K144" s="17"/>
      <c r="L144" s="15"/>
      <c r="M144" s="16"/>
      <c r="N144" s="16"/>
      <c r="O144" s="31">
        <v>1</v>
      </c>
      <c r="P144" s="23"/>
      <c r="Q144" s="31">
        <f t="shared" si="3"/>
        <v>0</v>
      </c>
      <c r="R144" s="31">
        <f t="shared" si="3"/>
        <v>0</v>
      </c>
      <c r="S144" s="31">
        <f t="shared" si="3"/>
        <v>0</v>
      </c>
      <c r="T144" s="31">
        <f t="shared" si="3"/>
        <v>0</v>
      </c>
      <c r="U144" s="31">
        <f t="shared" si="3"/>
        <v>0</v>
      </c>
    </row>
    <row r="145" spans="1:21" ht="24" x14ac:dyDescent="0.15">
      <c r="A145" s="29" t="s">
        <v>284</v>
      </c>
      <c r="B145" s="24" t="s">
        <v>285</v>
      </c>
      <c r="C145" s="24" t="s">
        <v>287</v>
      </c>
      <c r="D145" s="33"/>
      <c r="E145" s="33"/>
      <c r="F145" s="17">
        <v>143</v>
      </c>
      <c r="G145" s="18"/>
      <c r="H145" s="16"/>
      <c r="I145" s="16"/>
      <c r="J145" s="16">
        <v>1</v>
      </c>
      <c r="K145" s="17"/>
      <c r="L145" s="15"/>
      <c r="M145" s="16"/>
      <c r="N145" s="16"/>
      <c r="O145" s="31">
        <v>1</v>
      </c>
      <c r="P145" s="23"/>
      <c r="Q145" s="31">
        <f t="shared" si="3"/>
        <v>0</v>
      </c>
      <c r="R145" s="31">
        <f t="shared" si="3"/>
        <v>0</v>
      </c>
      <c r="S145" s="31">
        <f t="shared" si="3"/>
        <v>0</v>
      </c>
      <c r="T145" s="31">
        <f t="shared" si="3"/>
        <v>0</v>
      </c>
      <c r="U145" s="31">
        <f t="shared" si="3"/>
        <v>0</v>
      </c>
    </row>
    <row r="146" spans="1:21" ht="24" x14ac:dyDescent="0.15">
      <c r="A146" s="29" t="s">
        <v>284</v>
      </c>
      <c r="B146" s="24" t="s">
        <v>285</v>
      </c>
      <c r="C146" s="24" t="s">
        <v>288</v>
      </c>
      <c r="D146" s="33"/>
      <c r="E146" s="33"/>
      <c r="F146" s="17">
        <v>144</v>
      </c>
      <c r="G146" s="18"/>
      <c r="H146" s="16"/>
      <c r="I146" s="16"/>
      <c r="J146" s="16">
        <v>1</v>
      </c>
      <c r="K146" s="17"/>
      <c r="L146" s="15"/>
      <c r="M146" s="16"/>
      <c r="N146" s="16"/>
      <c r="O146" s="31">
        <v>1</v>
      </c>
      <c r="P146" s="23"/>
      <c r="Q146" s="31">
        <f t="shared" si="3"/>
        <v>0</v>
      </c>
      <c r="R146" s="31">
        <f t="shared" si="3"/>
        <v>0</v>
      </c>
      <c r="S146" s="31">
        <f t="shared" si="3"/>
        <v>0</v>
      </c>
      <c r="T146" s="31">
        <f t="shared" si="3"/>
        <v>0</v>
      </c>
      <c r="U146" s="31">
        <f t="shared" si="3"/>
        <v>0</v>
      </c>
    </row>
    <row r="147" spans="1:21" ht="24" x14ac:dyDescent="0.15">
      <c r="A147" s="29" t="s">
        <v>284</v>
      </c>
      <c r="B147" s="24" t="s">
        <v>285</v>
      </c>
      <c r="C147" s="24" t="s">
        <v>152</v>
      </c>
      <c r="D147" s="33"/>
      <c r="E147" s="33"/>
      <c r="F147" s="17">
        <v>145</v>
      </c>
      <c r="G147" s="18"/>
      <c r="H147" s="16"/>
      <c r="I147" s="16"/>
      <c r="J147" s="16">
        <v>1</v>
      </c>
      <c r="K147" s="17"/>
      <c r="L147" s="15"/>
      <c r="M147" s="16"/>
      <c r="N147" s="16"/>
      <c r="O147" s="31">
        <v>1</v>
      </c>
      <c r="P147" s="23"/>
      <c r="Q147" s="31">
        <f t="shared" si="3"/>
        <v>0</v>
      </c>
      <c r="R147" s="31">
        <f t="shared" si="3"/>
        <v>0</v>
      </c>
      <c r="S147" s="31">
        <f t="shared" si="3"/>
        <v>0</v>
      </c>
      <c r="T147" s="31">
        <f t="shared" si="3"/>
        <v>0</v>
      </c>
      <c r="U147" s="31">
        <f t="shared" si="3"/>
        <v>0</v>
      </c>
    </row>
    <row r="148" spans="1:21" ht="24" x14ac:dyDescent="0.15">
      <c r="A148" s="29" t="s">
        <v>284</v>
      </c>
      <c r="B148" s="24" t="s">
        <v>285</v>
      </c>
      <c r="C148" s="24" t="s">
        <v>289</v>
      </c>
      <c r="D148" s="33"/>
      <c r="E148" s="33"/>
      <c r="F148" s="17">
        <v>146</v>
      </c>
      <c r="G148" s="18"/>
      <c r="H148" s="16"/>
      <c r="I148" s="16"/>
      <c r="J148" s="16">
        <v>1</v>
      </c>
      <c r="K148" s="17"/>
      <c r="L148" s="15"/>
      <c r="M148" s="16"/>
      <c r="N148" s="16"/>
      <c r="O148" s="31">
        <v>1</v>
      </c>
      <c r="P148" s="23"/>
      <c r="Q148" s="31">
        <f t="shared" si="3"/>
        <v>0</v>
      </c>
      <c r="R148" s="31">
        <f t="shared" si="3"/>
        <v>0</v>
      </c>
      <c r="S148" s="31">
        <f t="shared" si="3"/>
        <v>0</v>
      </c>
      <c r="T148" s="31">
        <f t="shared" si="3"/>
        <v>0</v>
      </c>
      <c r="U148" s="31">
        <f t="shared" si="3"/>
        <v>0</v>
      </c>
    </row>
    <row r="149" spans="1:21" ht="24" x14ac:dyDescent="0.15">
      <c r="A149" s="29" t="s">
        <v>284</v>
      </c>
      <c r="B149" s="24" t="s">
        <v>290</v>
      </c>
      <c r="C149" s="24" t="s">
        <v>286</v>
      </c>
      <c r="D149" s="33"/>
      <c r="E149" s="33"/>
      <c r="F149" s="17">
        <v>147</v>
      </c>
      <c r="G149" s="18"/>
      <c r="H149" s="16"/>
      <c r="I149" s="16"/>
      <c r="J149" s="16">
        <v>1</v>
      </c>
      <c r="K149" s="17"/>
      <c r="L149" s="15"/>
      <c r="M149" s="16"/>
      <c r="N149" s="16"/>
      <c r="O149" s="31">
        <v>1</v>
      </c>
      <c r="P149" s="23"/>
      <c r="Q149" s="31">
        <f t="shared" si="3"/>
        <v>0</v>
      </c>
      <c r="R149" s="31">
        <f t="shared" si="3"/>
        <v>0</v>
      </c>
      <c r="S149" s="31">
        <f t="shared" si="3"/>
        <v>0</v>
      </c>
      <c r="T149" s="31">
        <f t="shared" si="3"/>
        <v>0</v>
      </c>
      <c r="U149" s="31">
        <f t="shared" si="3"/>
        <v>0</v>
      </c>
    </row>
    <row r="150" spans="1:21" ht="24" x14ac:dyDescent="0.15">
      <c r="A150" s="29" t="s">
        <v>284</v>
      </c>
      <c r="B150" s="24" t="s">
        <v>290</v>
      </c>
      <c r="C150" s="24" t="s">
        <v>357</v>
      </c>
      <c r="D150" s="33"/>
      <c r="E150" s="33"/>
      <c r="F150" s="17">
        <v>148</v>
      </c>
      <c r="G150" s="18"/>
      <c r="H150" s="16"/>
      <c r="I150" s="16"/>
      <c r="J150" s="16">
        <v>1</v>
      </c>
      <c r="K150" s="17"/>
      <c r="L150" s="15"/>
      <c r="M150" s="16"/>
      <c r="N150" s="16"/>
      <c r="O150" s="31">
        <v>1</v>
      </c>
      <c r="P150" s="23"/>
      <c r="Q150" s="31">
        <f t="shared" si="3"/>
        <v>0</v>
      </c>
      <c r="R150" s="31">
        <f t="shared" si="3"/>
        <v>0</v>
      </c>
      <c r="S150" s="31">
        <f t="shared" si="3"/>
        <v>0</v>
      </c>
      <c r="T150" s="31">
        <f t="shared" si="3"/>
        <v>0</v>
      </c>
      <c r="U150" s="31">
        <f t="shared" si="3"/>
        <v>0</v>
      </c>
    </row>
    <row r="151" spans="1:21" ht="24" x14ac:dyDescent="0.15">
      <c r="A151" s="29" t="s">
        <v>284</v>
      </c>
      <c r="B151" s="24" t="s">
        <v>290</v>
      </c>
      <c r="C151" s="24" t="s">
        <v>291</v>
      </c>
      <c r="D151" s="33"/>
      <c r="E151" s="33"/>
      <c r="F151" s="17">
        <v>149</v>
      </c>
      <c r="G151" s="18"/>
      <c r="H151" s="16"/>
      <c r="I151" s="16"/>
      <c r="J151" s="16">
        <v>1</v>
      </c>
      <c r="K151" s="17"/>
      <c r="L151" s="15"/>
      <c r="M151" s="16"/>
      <c r="N151" s="16"/>
      <c r="O151" s="31">
        <v>1</v>
      </c>
      <c r="P151" s="23"/>
      <c r="Q151" s="31">
        <f t="shared" si="3"/>
        <v>0</v>
      </c>
      <c r="R151" s="31">
        <f t="shared" si="3"/>
        <v>0</v>
      </c>
      <c r="S151" s="31">
        <f t="shared" si="3"/>
        <v>0</v>
      </c>
      <c r="T151" s="31">
        <f t="shared" si="3"/>
        <v>0</v>
      </c>
      <c r="U151" s="31">
        <f t="shared" si="3"/>
        <v>0</v>
      </c>
    </row>
    <row r="152" spans="1:21" ht="24" x14ac:dyDescent="0.15">
      <c r="A152" s="29" t="s">
        <v>284</v>
      </c>
      <c r="B152" s="24" t="s">
        <v>290</v>
      </c>
      <c r="C152" s="24" t="s">
        <v>288</v>
      </c>
      <c r="D152" s="33"/>
      <c r="E152" s="33"/>
      <c r="F152" s="17">
        <v>150</v>
      </c>
      <c r="G152" s="18"/>
      <c r="H152" s="16"/>
      <c r="I152" s="16"/>
      <c r="J152" s="16">
        <v>1</v>
      </c>
      <c r="K152" s="17"/>
      <c r="L152" s="15"/>
      <c r="M152" s="16"/>
      <c r="N152" s="16"/>
      <c r="O152" s="31">
        <v>1</v>
      </c>
      <c r="P152" s="23"/>
      <c r="Q152" s="31">
        <f t="shared" si="3"/>
        <v>0</v>
      </c>
      <c r="R152" s="31">
        <f t="shared" si="3"/>
        <v>0</v>
      </c>
      <c r="S152" s="31">
        <f t="shared" si="3"/>
        <v>0</v>
      </c>
      <c r="T152" s="31">
        <f t="shared" si="3"/>
        <v>0</v>
      </c>
      <c r="U152" s="31">
        <f t="shared" si="3"/>
        <v>0</v>
      </c>
    </row>
    <row r="153" spans="1:21" ht="24" x14ac:dyDescent="0.15">
      <c r="A153" s="29" t="s">
        <v>284</v>
      </c>
      <c r="B153" s="24" t="s">
        <v>290</v>
      </c>
      <c r="C153" s="24" t="s">
        <v>292</v>
      </c>
      <c r="D153" s="33"/>
      <c r="E153" s="33"/>
      <c r="F153" s="17">
        <v>151</v>
      </c>
      <c r="G153" s="18"/>
      <c r="H153" s="16"/>
      <c r="I153" s="16"/>
      <c r="J153" s="16">
        <v>1</v>
      </c>
      <c r="K153" s="17"/>
      <c r="L153" s="15"/>
      <c r="M153" s="16"/>
      <c r="N153" s="16"/>
      <c r="O153" s="31">
        <v>1</v>
      </c>
      <c r="P153" s="23"/>
      <c r="Q153" s="31">
        <f t="shared" si="3"/>
        <v>0</v>
      </c>
      <c r="R153" s="31">
        <f t="shared" si="3"/>
        <v>0</v>
      </c>
      <c r="S153" s="31">
        <f t="shared" si="3"/>
        <v>0</v>
      </c>
      <c r="T153" s="31">
        <f t="shared" si="3"/>
        <v>0</v>
      </c>
      <c r="U153" s="31">
        <f t="shared" si="3"/>
        <v>0</v>
      </c>
    </row>
    <row r="154" spans="1:21" ht="48" x14ac:dyDescent="0.15">
      <c r="A154" s="2" t="s">
        <v>224</v>
      </c>
      <c r="B154" s="1" t="s">
        <v>294</v>
      </c>
      <c r="C154" s="1" t="s">
        <v>295</v>
      </c>
      <c r="D154" s="1" t="s">
        <v>296</v>
      </c>
      <c r="E154" s="24"/>
      <c r="F154" s="17">
        <v>152</v>
      </c>
      <c r="G154" s="15"/>
      <c r="H154" s="16"/>
      <c r="I154" s="16"/>
      <c r="J154" s="16">
        <v>1</v>
      </c>
      <c r="K154" s="17"/>
      <c r="L154" s="30"/>
      <c r="M154" s="31"/>
      <c r="N154" s="31"/>
      <c r="O154" s="31"/>
      <c r="P154" s="32">
        <v>1</v>
      </c>
      <c r="Q154" s="31">
        <f t="shared" si="3"/>
        <v>0</v>
      </c>
      <c r="R154" s="31">
        <f t="shared" si="3"/>
        <v>0</v>
      </c>
      <c r="S154" s="31">
        <f t="shared" si="3"/>
        <v>0</v>
      </c>
      <c r="T154" s="31">
        <f t="shared" si="3"/>
        <v>-1</v>
      </c>
      <c r="U154" s="31">
        <f t="shared" si="3"/>
        <v>1</v>
      </c>
    </row>
    <row r="155" spans="1:21" ht="36" x14ac:dyDescent="0.15">
      <c r="A155" s="2" t="s">
        <v>224</v>
      </c>
      <c r="B155" s="1" t="s">
        <v>294</v>
      </c>
      <c r="C155" s="1" t="s">
        <v>295</v>
      </c>
      <c r="D155" s="1" t="s">
        <v>297</v>
      </c>
      <c r="E155" s="24"/>
      <c r="F155" s="17">
        <v>153</v>
      </c>
      <c r="G155" s="15"/>
      <c r="H155" s="16"/>
      <c r="I155" s="16">
        <v>1</v>
      </c>
      <c r="J155" s="16"/>
      <c r="K155" s="17"/>
      <c r="L155" s="30"/>
      <c r="M155" s="31"/>
      <c r="N155" s="31"/>
      <c r="O155" s="31"/>
      <c r="P155" s="32">
        <v>1</v>
      </c>
      <c r="Q155" s="31">
        <f t="shared" si="3"/>
        <v>0</v>
      </c>
      <c r="R155" s="31">
        <f t="shared" si="3"/>
        <v>0</v>
      </c>
      <c r="S155" s="31">
        <f t="shared" si="3"/>
        <v>-1</v>
      </c>
      <c r="T155" s="31">
        <f t="shared" si="3"/>
        <v>0</v>
      </c>
      <c r="U155" s="31">
        <f t="shared" si="3"/>
        <v>1</v>
      </c>
    </row>
    <row r="156" spans="1:21" ht="36" x14ac:dyDescent="0.15">
      <c r="A156" s="2" t="s">
        <v>224</v>
      </c>
      <c r="B156" s="1" t="s">
        <v>294</v>
      </c>
      <c r="C156" s="1" t="s">
        <v>295</v>
      </c>
      <c r="D156" s="1" t="s">
        <v>298</v>
      </c>
      <c r="E156" s="24"/>
      <c r="F156" s="17">
        <v>154</v>
      </c>
      <c r="G156" s="15"/>
      <c r="H156" s="16"/>
      <c r="I156" s="16"/>
      <c r="J156" s="16">
        <v>1</v>
      </c>
      <c r="K156" s="17"/>
      <c r="L156" s="30"/>
      <c r="M156" s="31"/>
      <c r="N156" s="31"/>
      <c r="O156" s="31">
        <v>1</v>
      </c>
      <c r="P156" s="32"/>
      <c r="Q156" s="31">
        <f t="shared" si="3"/>
        <v>0</v>
      </c>
      <c r="R156" s="31">
        <f t="shared" si="3"/>
        <v>0</v>
      </c>
      <c r="S156" s="31">
        <f t="shared" si="3"/>
        <v>0</v>
      </c>
      <c r="T156" s="31">
        <f t="shared" si="3"/>
        <v>0</v>
      </c>
      <c r="U156" s="31">
        <f t="shared" si="3"/>
        <v>0</v>
      </c>
    </row>
    <row r="157" spans="1:21" ht="36" x14ac:dyDescent="0.15">
      <c r="A157" s="2" t="s">
        <v>224</v>
      </c>
      <c r="B157" s="1" t="s">
        <v>294</v>
      </c>
      <c r="C157" s="1" t="s">
        <v>295</v>
      </c>
      <c r="D157" s="1" t="s">
        <v>299</v>
      </c>
      <c r="E157" s="24"/>
      <c r="F157" s="17">
        <v>155</v>
      </c>
      <c r="G157" s="15"/>
      <c r="H157" s="16"/>
      <c r="I157" s="16"/>
      <c r="J157" s="16">
        <v>1</v>
      </c>
      <c r="K157" s="17"/>
      <c r="L157" s="30"/>
      <c r="M157" s="31"/>
      <c r="N157" s="31"/>
      <c r="O157" s="31">
        <v>1</v>
      </c>
      <c r="P157" s="32"/>
      <c r="Q157" s="31">
        <f t="shared" si="3"/>
        <v>0</v>
      </c>
      <c r="R157" s="31">
        <f t="shared" si="3"/>
        <v>0</v>
      </c>
      <c r="S157" s="31">
        <f t="shared" si="3"/>
        <v>0</v>
      </c>
      <c r="T157" s="31">
        <f t="shared" si="3"/>
        <v>0</v>
      </c>
      <c r="U157" s="31">
        <f t="shared" si="3"/>
        <v>0</v>
      </c>
    </row>
    <row r="158" spans="1:21" ht="36" x14ac:dyDescent="0.15">
      <c r="A158" s="2" t="s">
        <v>224</v>
      </c>
      <c r="B158" s="1" t="s">
        <v>294</v>
      </c>
      <c r="C158" s="1" t="s">
        <v>300</v>
      </c>
      <c r="D158" s="24"/>
      <c r="E158" s="24"/>
      <c r="F158" s="17">
        <v>156</v>
      </c>
      <c r="G158" s="15"/>
      <c r="H158" s="16"/>
      <c r="I158" s="16"/>
      <c r="J158" s="16">
        <v>1</v>
      </c>
      <c r="K158" s="17"/>
      <c r="L158" s="30"/>
      <c r="M158" s="31"/>
      <c r="N158" s="31"/>
      <c r="O158" s="31">
        <v>1</v>
      </c>
      <c r="P158" s="32"/>
      <c r="Q158" s="31">
        <f t="shared" si="3"/>
        <v>0</v>
      </c>
      <c r="R158" s="31">
        <f t="shared" si="3"/>
        <v>0</v>
      </c>
      <c r="S158" s="31">
        <f t="shared" si="3"/>
        <v>0</v>
      </c>
      <c r="T158" s="31">
        <f t="shared" si="3"/>
        <v>0</v>
      </c>
      <c r="U158" s="31">
        <f t="shared" si="3"/>
        <v>0</v>
      </c>
    </row>
    <row r="159" spans="1:21" ht="36" x14ac:dyDescent="0.15">
      <c r="A159" s="2" t="s">
        <v>224</v>
      </c>
      <c r="B159" s="1" t="s">
        <v>294</v>
      </c>
      <c r="C159" s="1" t="s">
        <v>301</v>
      </c>
      <c r="D159" s="1" t="s">
        <v>302</v>
      </c>
      <c r="E159" s="24"/>
      <c r="F159" s="17">
        <v>157</v>
      </c>
      <c r="G159" s="15"/>
      <c r="H159" s="16"/>
      <c r="I159" s="16"/>
      <c r="J159" s="16">
        <v>1</v>
      </c>
      <c r="K159" s="17"/>
      <c r="L159" s="30"/>
      <c r="M159" s="31"/>
      <c r="N159" s="31"/>
      <c r="O159" s="31">
        <v>1</v>
      </c>
      <c r="P159" s="32"/>
      <c r="Q159" s="31">
        <f t="shared" si="3"/>
        <v>0</v>
      </c>
      <c r="R159" s="31">
        <f t="shared" si="3"/>
        <v>0</v>
      </c>
      <c r="S159" s="31">
        <f t="shared" si="3"/>
        <v>0</v>
      </c>
      <c r="T159" s="31">
        <f t="shared" si="3"/>
        <v>0</v>
      </c>
      <c r="U159" s="31">
        <f t="shared" si="3"/>
        <v>0</v>
      </c>
    </row>
    <row r="160" spans="1:21" ht="36" x14ac:dyDescent="0.15">
      <c r="A160" s="2" t="s">
        <v>224</v>
      </c>
      <c r="B160" s="1" t="s">
        <v>294</v>
      </c>
      <c r="C160" s="1" t="s">
        <v>301</v>
      </c>
      <c r="D160" s="1" t="s">
        <v>303</v>
      </c>
      <c r="E160" s="24"/>
      <c r="F160" s="17">
        <v>158</v>
      </c>
      <c r="G160" s="15"/>
      <c r="H160" s="16"/>
      <c r="I160" s="16"/>
      <c r="J160" s="16">
        <v>1</v>
      </c>
      <c r="K160" s="17"/>
      <c r="L160" s="30"/>
      <c r="M160" s="31"/>
      <c r="N160" s="31"/>
      <c r="O160" s="31">
        <v>1</v>
      </c>
      <c r="P160" s="32"/>
      <c r="Q160" s="31">
        <f t="shared" si="3"/>
        <v>0</v>
      </c>
      <c r="R160" s="31">
        <f t="shared" si="3"/>
        <v>0</v>
      </c>
      <c r="S160" s="31">
        <f t="shared" si="3"/>
        <v>0</v>
      </c>
      <c r="T160" s="31">
        <f t="shared" si="3"/>
        <v>0</v>
      </c>
      <c r="U160" s="31">
        <f t="shared" si="3"/>
        <v>0</v>
      </c>
    </row>
    <row r="161" spans="1:21" ht="36" x14ac:dyDescent="0.15">
      <c r="A161" s="2" t="s">
        <v>224</v>
      </c>
      <c r="B161" s="1" t="s">
        <v>294</v>
      </c>
      <c r="C161" s="1" t="s">
        <v>301</v>
      </c>
      <c r="D161" s="1" t="s">
        <v>304</v>
      </c>
      <c r="E161" s="24"/>
      <c r="F161" s="17">
        <v>159</v>
      </c>
      <c r="G161" s="15"/>
      <c r="H161" s="16"/>
      <c r="I161" s="16"/>
      <c r="J161" s="16">
        <v>1</v>
      </c>
      <c r="K161" s="17"/>
      <c r="L161" s="30"/>
      <c r="M161" s="31"/>
      <c r="N161" s="31"/>
      <c r="O161" s="31">
        <v>1</v>
      </c>
      <c r="P161" s="32"/>
      <c r="Q161" s="31">
        <f t="shared" si="3"/>
        <v>0</v>
      </c>
      <c r="R161" s="31">
        <f t="shared" si="3"/>
        <v>0</v>
      </c>
      <c r="S161" s="31">
        <f t="shared" si="3"/>
        <v>0</v>
      </c>
      <c r="T161" s="31">
        <f t="shared" si="3"/>
        <v>0</v>
      </c>
      <c r="U161" s="31">
        <f t="shared" si="3"/>
        <v>0</v>
      </c>
    </row>
    <row r="162" spans="1:21" ht="36" x14ac:dyDescent="0.15">
      <c r="A162" s="2" t="s">
        <v>224</v>
      </c>
      <c r="B162" s="1" t="s">
        <v>294</v>
      </c>
      <c r="C162" s="1" t="s">
        <v>305</v>
      </c>
      <c r="D162" s="1" t="s">
        <v>306</v>
      </c>
      <c r="E162" s="24"/>
      <c r="F162" s="17">
        <v>160</v>
      </c>
      <c r="G162" s="15"/>
      <c r="H162" s="16"/>
      <c r="I162" s="16"/>
      <c r="J162" s="16">
        <v>1</v>
      </c>
      <c r="K162" s="17"/>
      <c r="L162" s="30"/>
      <c r="M162" s="31"/>
      <c r="N162" s="31"/>
      <c r="O162" s="31">
        <v>1</v>
      </c>
      <c r="P162" s="32"/>
      <c r="Q162" s="31">
        <f t="shared" si="3"/>
        <v>0</v>
      </c>
      <c r="R162" s="31">
        <f t="shared" si="3"/>
        <v>0</v>
      </c>
      <c r="S162" s="31">
        <f t="shared" si="3"/>
        <v>0</v>
      </c>
      <c r="T162" s="31">
        <f t="shared" si="3"/>
        <v>0</v>
      </c>
      <c r="U162" s="31">
        <f t="shared" si="3"/>
        <v>0</v>
      </c>
    </row>
    <row r="163" spans="1:21" ht="36" x14ac:dyDescent="0.15">
      <c r="A163" s="2" t="s">
        <v>224</v>
      </c>
      <c r="B163" s="1" t="s">
        <v>294</v>
      </c>
      <c r="C163" s="1" t="s">
        <v>305</v>
      </c>
      <c r="D163" s="1" t="s">
        <v>307</v>
      </c>
      <c r="E163" s="24"/>
      <c r="F163" s="17">
        <v>161</v>
      </c>
      <c r="G163" s="15"/>
      <c r="H163" s="16"/>
      <c r="I163" s="16"/>
      <c r="J163" s="16">
        <v>1</v>
      </c>
      <c r="K163" s="17"/>
      <c r="L163" s="30"/>
      <c r="M163" s="31"/>
      <c r="N163" s="31"/>
      <c r="O163" s="31">
        <v>1</v>
      </c>
      <c r="P163" s="32"/>
      <c r="Q163" s="31">
        <f t="shared" si="3"/>
        <v>0</v>
      </c>
      <c r="R163" s="31">
        <f t="shared" si="3"/>
        <v>0</v>
      </c>
      <c r="S163" s="31">
        <f t="shared" si="3"/>
        <v>0</v>
      </c>
      <c r="T163" s="31">
        <f t="shared" si="3"/>
        <v>0</v>
      </c>
      <c r="U163" s="31">
        <f t="shared" si="3"/>
        <v>0</v>
      </c>
    </row>
    <row r="164" spans="1:21" ht="36" x14ac:dyDescent="0.15">
      <c r="A164" s="2" t="s">
        <v>224</v>
      </c>
      <c r="B164" s="1" t="s">
        <v>294</v>
      </c>
      <c r="C164" s="1" t="s">
        <v>308</v>
      </c>
      <c r="D164" s="1" t="s">
        <v>309</v>
      </c>
      <c r="E164" s="24"/>
      <c r="F164" s="17">
        <v>162</v>
      </c>
      <c r="G164" s="15"/>
      <c r="H164" s="16"/>
      <c r="I164" s="16"/>
      <c r="J164" s="16">
        <v>1</v>
      </c>
      <c r="K164" s="17"/>
      <c r="L164" s="30"/>
      <c r="M164" s="31"/>
      <c r="N164" s="31"/>
      <c r="O164" s="31">
        <v>1</v>
      </c>
      <c r="P164" s="32"/>
      <c r="Q164" s="31">
        <f t="shared" si="3"/>
        <v>0</v>
      </c>
      <c r="R164" s="31">
        <f t="shared" si="3"/>
        <v>0</v>
      </c>
      <c r="S164" s="31">
        <f t="shared" si="3"/>
        <v>0</v>
      </c>
      <c r="T164" s="31">
        <f t="shared" si="3"/>
        <v>0</v>
      </c>
      <c r="U164" s="31">
        <f t="shared" si="3"/>
        <v>0</v>
      </c>
    </row>
    <row r="165" spans="1:21" ht="36" x14ac:dyDescent="0.15">
      <c r="A165" s="2" t="s">
        <v>224</v>
      </c>
      <c r="B165" s="1" t="s">
        <v>294</v>
      </c>
      <c r="C165" s="1" t="s">
        <v>308</v>
      </c>
      <c r="D165" s="1" t="s">
        <v>310</v>
      </c>
      <c r="E165" s="24"/>
      <c r="F165" s="17">
        <v>163</v>
      </c>
      <c r="G165" s="15"/>
      <c r="H165" s="16"/>
      <c r="I165" s="16"/>
      <c r="J165" s="16">
        <v>1</v>
      </c>
      <c r="K165" s="17"/>
      <c r="L165" s="30"/>
      <c r="M165" s="31"/>
      <c r="N165" s="31"/>
      <c r="O165" s="31">
        <v>1</v>
      </c>
      <c r="P165" s="32"/>
      <c r="Q165" s="31">
        <f t="shared" si="3"/>
        <v>0</v>
      </c>
      <c r="R165" s="31">
        <f t="shared" si="3"/>
        <v>0</v>
      </c>
      <c r="S165" s="31">
        <f t="shared" si="3"/>
        <v>0</v>
      </c>
      <c r="T165" s="31">
        <f t="shared" si="3"/>
        <v>0</v>
      </c>
      <c r="U165" s="31">
        <f t="shared" si="3"/>
        <v>0</v>
      </c>
    </row>
    <row r="166" spans="1:21" ht="36" x14ac:dyDescent="0.15">
      <c r="A166" s="2" t="s">
        <v>224</v>
      </c>
      <c r="B166" s="1" t="s">
        <v>311</v>
      </c>
      <c r="C166" s="1" t="s">
        <v>308</v>
      </c>
      <c r="D166" s="24"/>
      <c r="E166" s="24"/>
      <c r="F166" s="17">
        <v>164</v>
      </c>
      <c r="G166" s="15"/>
      <c r="H166" s="16"/>
      <c r="I166" s="16"/>
      <c r="J166" s="16">
        <v>1</v>
      </c>
      <c r="K166" s="17"/>
      <c r="L166" s="30"/>
      <c r="M166" s="31"/>
      <c r="N166" s="31"/>
      <c r="O166" s="31">
        <v>1</v>
      </c>
      <c r="P166" s="32"/>
      <c r="Q166" s="31">
        <f t="shared" si="3"/>
        <v>0</v>
      </c>
      <c r="R166" s="31">
        <f t="shared" si="3"/>
        <v>0</v>
      </c>
      <c r="S166" s="31">
        <f t="shared" si="3"/>
        <v>0</v>
      </c>
      <c r="T166" s="31">
        <f t="shared" si="3"/>
        <v>0</v>
      </c>
      <c r="U166" s="31">
        <f t="shared" si="3"/>
        <v>0</v>
      </c>
    </row>
    <row r="167" spans="1:21" ht="36" x14ac:dyDescent="0.15">
      <c r="A167" s="2" t="s">
        <v>224</v>
      </c>
      <c r="B167" s="1" t="s">
        <v>311</v>
      </c>
      <c r="C167" s="1" t="s">
        <v>312</v>
      </c>
      <c r="D167" s="1" t="s">
        <v>313</v>
      </c>
      <c r="E167" s="24"/>
      <c r="F167" s="17">
        <v>165</v>
      </c>
      <c r="G167" s="15"/>
      <c r="H167" s="16"/>
      <c r="I167" s="16"/>
      <c r="J167" s="16">
        <v>1</v>
      </c>
      <c r="K167" s="17"/>
      <c r="L167" s="30"/>
      <c r="M167" s="31"/>
      <c r="N167" s="31"/>
      <c r="O167" s="31">
        <v>1</v>
      </c>
      <c r="P167" s="32"/>
      <c r="Q167" s="31">
        <f t="shared" si="3"/>
        <v>0</v>
      </c>
      <c r="R167" s="31">
        <f t="shared" si="3"/>
        <v>0</v>
      </c>
      <c r="S167" s="31">
        <f t="shared" si="3"/>
        <v>0</v>
      </c>
      <c r="T167" s="31">
        <f t="shared" si="3"/>
        <v>0</v>
      </c>
      <c r="U167" s="31">
        <f t="shared" si="3"/>
        <v>0</v>
      </c>
    </row>
    <row r="168" spans="1:21" ht="36" x14ac:dyDescent="0.15">
      <c r="A168" s="2" t="s">
        <v>224</v>
      </c>
      <c r="B168" s="1" t="s">
        <v>311</v>
      </c>
      <c r="C168" s="1" t="s">
        <v>312</v>
      </c>
      <c r="D168" s="14" t="s">
        <v>314</v>
      </c>
      <c r="E168" s="24"/>
      <c r="F168" s="17">
        <v>166</v>
      </c>
      <c r="G168" s="15">
        <v>1</v>
      </c>
      <c r="H168" s="16"/>
      <c r="I168" s="16"/>
      <c r="J168" s="16"/>
      <c r="K168" s="17"/>
      <c r="L168" s="30"/>
      <c r="M168" s="31"/>
      <c r="N168" s="31">
        <v>1</v>
      </c>
      <c r="O168" s="31"/>
      <c r="P168" s="32"/>
      <c r="Q168" s="31">
        <f t="shared" si="3"/>
        <v>-1</v>
      </c>
      <c r="R168" s="31">
        <f t="shared" si="3"/>
        <v>0</v>
      </c>
      <c r="S168" s="31">
        <f t="shared" si="3"/>
        <v>1</v>
      </c>
      <c r="T168" s="31">
        <f t="shared" si="3"/>
        <v>0</v>
      </c>
      <c r="U168" s="31">
        <f t="shared" si="3"/>
        <v>0</v>
      </c>
    </row>
    <row r="169" spans="1:21" ht="36" x14ac:dyDescent="0.15">
      <c r="A169" s="2" t="s">
        <v>224</v>
      </c>
      <c r="B169" s="1" t="s">
        <v>311</v>
      </c>
      <c r="C169" s="1" t="s">
        <v>315</v>
      </c>
      <c r="D169" s="1" t="s">
        <v>316</v>
      </c>
      <c r="E169" s="24"/>
      <c r="F169" s="17">
        <v>167</v>
      </c>
      <c r="G169" s="15"/>
      <c r="H169" s="16"/>
      <c r="I169" s="16"/>
      <c r="J169" s="16">
        <v>1</v>
      </c>
      <c r="K169" s="17"/>
      <c r="L169" s="30"/>
      <c r="M169" s="31"/>
      <c r="N169" s="31"/>
      <c r="O169" s="31"/>
      <c r="P169" s="32">
        <v>1</v>
      </c>
      <c r="Q169" s="31">
        <f t="shared" si="3"/>
        <v>0</v>
      </c>
      <c r="R169" s="31">
        <f t="shared" si="3"/>
        <v>0</v>
      </c>
      <c r="S169" s="31">
        <f t="shared" si="3"/>
        <v>0</v>
      </c>
      <c r="T169" s="31">
        <f t="shared" si="3"/>
        <v>-1</v>
      </c>
      <c r="U169" s="31">
        <f t="shared" si="3"/>
        <v>1</v>
      </c>
    </row>
    <row r="170" spans="1:21" ht="36" x14ac:dyDescent="0.15">
      <c r="A170" s="2" t="s">
        <v>224</v>
      </c>
      <c r="B170" s="1" t="s">
        <v>311</v>
      </c>
      <c r="C170" s="1" t="s">
        <v>315</v>
      </c>
      <c r="D170" s="1" t="s">
        <v>410</v>
      </c>
      <c r="E170" s="24"/>
      <c r="F170" s="17">
        <v>168</v>
      </c>
      <c r="G170" s="15"/>
      <c r="H170" s="16"/>
      <c r="I170" s="16"/>
      <c r="J170" s="16">
        <v>1</v>
      </c>
      <c r="K170" s="17"/>
      <c r="L170" s="30"/>
      <c r="M170" s="31"/>
      <c r="N170" s="31"/>
      <c r="O170" s="31"/>
      <c r="P170" s="32">
        <v>1</v>
      </c>
      <c r="Q170" s="31">
        <f t="shared" si="3"/>
        <v>0</v>
      </c>
      <c r="R170" s="31">
        <f t="shared" si="3"/>
        <v>0</v>
      </c>
      <c r="S170" s="31">
        <f t="shared" si="3"/>
        <v>0</v>
      </c>
      <c r="T170" s="31">
        <f t="shared" si="3"/>
        <v>-1</v>
      </c>
      <c r="U170" s="31">
        <f t="shared" si="3"/>
        <v>1</v>
      </c>
    </row>
    <row r="171" spans="1:21" ht="36" x14ac:dyDescent="0.15">
      <c r="A171" s="2" t="s">
        <v>224</v>
      </c>
      <c r="B171" s="1" t="s">
        <v>311</v>
      </c>
      <c r="C171" s="1" t="s">
        <v>411</v>
      </c>
      <c r="D171" s="1" t="s">
        <v>412</v>
      </c>
      <c r="E171" s="24"/>
      <c r="F171" s="17">
        <v>169</v>
      </c>
      <c r="G171" s="15"/>
      <c r="H171" s="16"/>
      <c r="I171" s="16"/>
      <c r="J171" s="16">
        <v>1</v>
      </c>
      <c r="K171" s="17"/>
      <c r="L171" s="30"/>
      <c r="M171" s="31"/>
      <c r="N171" s="31"/>
      <c r="O171" s="31"/>
      <c r="P171" s="32">
        <v>1</v>
      </c>
      <c r="Q171" s="31">
        <f t="shared" si="3"/>
        <v>0</v>
      </c>
      <c r="R171" s="31">
        <f t="shared" si="3"/>
        <v>0</v>
      </c>
      <c r="S171" s="31">
        <f t="shared" si="3"/>
        <v>0</v>
      </c>
      <c r="T171" s="31">
        <f t="shared" si="3"/>
        <v>-1</v>
      </c>
      <c r="U171" s="31">
        <f t="shared" si="3"/>
        <v>1</v>
      </c>
    </row>
    <row r="172" spans="1:21" ht="36" x14ac:dyDescent="0.15">
      <c r="A172" s="2" t="s">
        <v>224</v>
      </c>
      <c r="B172" s="1" t="s">
        <v>311</v>
      </c>
      <c r="C172" s="1" t="s">
        <v>411</v>
      </c>
      <c r="D172" s="1" t="s">
        <v>413</v>
      </c>
      <c r="E172" s="24"/>
      <c r="F172" s="17">
        <v>170</v>
      </c>
      <c r="G172" s="15"/>
      <c r="H172" s="16"/>
      <c r="I172" s="16"/>
      <c r="J172" s="16">
        <v>1</v>
      </c>
      <c r="K172" s="17"/>
      <c r="L172" s="30"/>
      <c r="M172" s="31"/>
      <c r="N172" s="31"/>
      <c r="O172" s="31"/>
      <c r="P172" s="32">
        <v>1</v>
      </c>
      <c r="Q172" s="31">
        <f t="shared" si="3"/>
        <v>0</v>
      </c>
      <c r="R172" s="31">
        <f t="shared" si="3"/>
        <v>0</v>
      </c>
      <c r="S172" s="31">
        <f t="shared" si="3"/>
        <v>0</v>
      </c>
      <c r="T172" s="31">
        <f t="shared" si="3"/>
        <v>-1</v>
      </c>
      <c r="U172" s="31">
        <f t="shared" si="3"/>
        <v>1</v>
      </c>
    </row>
    <row r="173" spans="1:21" ht="36" x14ac:dyDescent="0.15">
      <c r="A173" s="2" t="s">
        <v>224</v>
      </c>
      <c r="B173" s="1" t="s">
        <v>311</v>
      </c>
      <c r="C173" s="1" t="s">
        <v>414</v>
      </c>
      <c r="D173" s="24"/>
      <c r="E173" s="24"/>
      <c r="F173" s="17">
        <v>171</v>
      </c>
      <c r="G173" s="15"/>
      <c r="H173" s="16">
        <v>1</v>
      </c>
      <c r="I173" s="16"/>
      <c r="J173" s="16"/>
      <c r="K173" s="17"/>
      <c r="L173" s="30"/>
      <c r="M173" s="31"/>
      <c r="N173" s="31"/>
      <c r="O173" s="31"/>
      <c r="P173" s="32">
        <v>1</v>
      </c>
      <c r="Q173" s="31">
        <f t="shared" ref="Q173:U223" si="4">L173-G173</f>
        <v>0</v>
      </c>
      <c r="R173" s="31">
        <f t="shared" si="4"/>
        <v>-1</v>
      </c>
      <c r="S173" s="31">
        <f t="shared" si="4"/>
        <v>0</v>
      </c>
      <c r="T173" s="31">
        <f t="shared" si="4"/>
        <v>0</v>
      </c>
      <c r="U173" s="31">
        <f t="shared" si="4"/>
        <v>1</v>
      </c>
    </row>
    <row r="174" spans="1:21" ht="36" x14ac:dyDescent="0.15">
      <c r="A174" s="2" t="s">
        <v>224</v>
      </c>
      <c r="B174" s="1" t="s">
        <v>311</v>
      </c>
      <c r="C174" s="1" t="s">
        <v>415</v>
      </c>
      <c r="D174" s="1" t="s">
        <v>416</v>
      </c>
      <c r="E174" s="24"/>
      <c r="F174" s="17">
        <v>172</v>
      </c>
      <c r="G174" s="15"/>
      <c r="H174" s="16">
        <v>1</v>
      </c>
      <c r="I174" s="16"/>
      <c r="J174" s="16"/>
      <c r="K174" s="17"/>
      <c r="L174" s="30"/>
      <c r="M174" s="31"/>
      <c r="N174" s="31"/>
      <c r="O174" s="31">
        <v>1</v>
      </c>
      <c r="P174" s="32"/>
      <c r="Q174" s="31">
        <f t="shared" si="4"/>
        <v>0</v>
      </c>
      <c r="R174" s="31">
        <f t="shared" si="4"/>
        <v>-1</v>
      </c>
      <c r="S174" s="31">
        <f t="shared" si="4"/>
        <v>0</v>
      </c>
      <c r="T174" s="31">
        <f t="shared" si="4"/>
        <v>1</v>
      </c>
      <c r="U174" s="31">
        <f t="shared" si="4"/>
        <v>0</v>
      </c>
    </row>
    <row r="175" spans="1:21" ht="36" x14ac:dyDescent="0.15">
      <c r="A175" s="2" t="s">
        <v>224</v>
      </c>
      <c r="B175" s="1" t="s">
        <v>311</v>
      </c>
      <c r="C175" s="1" t="s">
        <v>415</v>
      </c>
      <c r="D175" s="1" t="s">
        <v>208</v>
      </c>
      <c r="E175" s="24"/>
      <c r="F175" s="17">
        <v>173</v>
      </c>
      <c r="G175" s="15"/>
      <c r="H175" s="16">
        <v>1</v>
      </c>
      <c r="I175" s="16"/>
      <c r="J175" s="16"/>
      <c r="K175" s="17"/>
      <c r="L175" s="30"/>
      <c r="M175" s="31"/>
      <c r="N175" s="31"/>
      <c r="O175" s="31">
        <v>1</v>
      </c>
      <c r="P175" s="32"/>
      <c r="Q175" s="31">
        <f t="shared" si="4"/>
        <v>0</v>
      </c>
      <c r="R175" s="31">
        <f t="shared" si="4"/>
        <v>-1</v>
      </c>
      <c r="S175" s="31">
        <f t="shared" si="4"/>
        <v>0</v>
      </c>
      <c r="T175" s="31">
        <f t="shared" si="4"/>
        <v>1</v>
      </c>
      <c r="U175" s="31">
        <f t="shared" si="4"/>
        <v>0</v>
      </c>
    </row>
    <row r="176" spans="1:21" ht="36" x14ac:dyDescent="0.15">
      <c r="A176" s="2" t="s">
        <v>224</v>
      </c>
      <c r="B176" s="1" t="s">
        <v>292</v>
      </c>
      <c r="C176" s="1" t="s">
        <v>445</v>
      </c>
      <c r="D176" s="1" t="s">
        <v>209</v>
      </c>
      <c r="E176" s="24"/>
      <c r="F176" s="17">
        <v>174</v>
      </c>
      <c r="G176" s="15"/>
      <c r="H176" s="16"/>
      <c r="I176" s="16"/>
      <c r="J176" s="16">
        <v>1</v>
      </c>
      <c r="K176" s="17"/>
      <c r="L176" s="30"/>
      <c r="M176" s="31"/>
      <c r="N176" s="31"/>
      <c r="O176" s="31">
        <v>1</v>
      </c>
      <c r="P176" s="32"/>
      <c r="Q176" s="31">
        <f t="shared" si="4"/>
        <v>0</v>
      </c>
      <c r="R176" s="31">
        <f t="shared" si="4"/>
        <v>0</v>
      </c>
      <c r="S176" s="31">
        <f t="shared" si="4"/>
        <v>0</v>
      </c>
      <c r="T176" s="31">
        <f t="shared" si="4"/>
        <v>0</v>
      </c>
      <c r="U176" s="31">
        <f t="shared" si="4"/>
        <v>0</v>
      </c>
    </row>
    <row r="177" spans="1:21" ht="36" x14ac:dyDescent="0.15">
      <c r="A177" s="2" t="s">
        <v>224</v>
      </c>
      <c r="B177" s="1" t="s">
        <v>292</v>
      </c>
      <c r="C177" s="1" t="s">
        <v>445</v>
      </c>
      <c r="D177" s="1" t="s">
        <v>210</v>
      </c>
      <c r="E177" s="24"/>
      <c r="F177" s="17">
        <v>175</v>
      </c>
      <c r="G177" s="15"/>
      <c r="H177" s="16"/>
      <c r="I177" s="16"/>
      <c r="J177" s="16">
        <v>1</v>
      </c>
      <c r="K177" s="17"/>
      <c r="L177" s="30"/>
      <c r="M177" s="31"/>
      <c r="N177" s="31"/>
      <c r="O177" s="31">
        <v>1</v>
      </c>
      <c r="P177" s="32"/>
      <c r="Q177" s="31">
        <f t="shared" si="4"/>
        <v>0</v>
      </c>
      <c r="R177" s="31">
        <f t="shared" si="4"/>
        <v>0</v>
      </c>
      <c r="S177" s="31">
        <f t="shared" si="4"/>
        <v>0</v>
      </c>
      <c r="T177" s="31">
        <f t="shared" si="4"/>
        <v>0</v>
      </c>
      <c r="U177" s="31">
        <f t="shared" si="4"/>
        <v>0</v>
      </c>
    </row>
    <row r="178" spans="1:21" ht="36" x14ac:dyDescent="0.15">
      <c r="A178" s="2" t="s">
        <v>224</v>
      </c>
      <c r="B178" s="1" t="s">
        <v>292</v>
      </c>
      <c r="C178" s="1" t="s">
        <v>445</v>
      </c>
      <c r="D178" s="1" t="s">
        <v>211</v>
      </c>
      <c r="E178" s="24"/>
      <c r="F178" s="17">
        <v>176</v>
      </c>
      <c r="G178" s="15"/>
      <c r="H178" s="16"/>
      <c r="I178" s="16"/>
      <c r="J178" s="16">
        <v>1</v>
      </c>
      <c r="K178" s="17"/>
      <c r="L178" s="30"/>
      <c r="M178" s="31"/>
      <c r="N178" s="31"/>
      <c r="O178" s="31"/>
      <c r="P178" s="32">
        <v>1</v>
      </c>
      <c r="Q178" s="31">
        <f t="shared" si="4"/>
        <v>0</v>
      </c>
      <c r="R178" s="31">
        <f t="shared" si="4"/>
        <v>0</v>
      </c>
      <c r="S178" s="31">
        <f t="shared" si="4"/>
        <v>0</v>
      </c>
      <c r="T178" s="31">
        <f t="shared" si="4"/>
        <v>-1</v>
      </c>
      <c r="U178" s="31">
        <f t="shared" si="4"/>
        <v>1</v>
      </c>
    </row>
    <row r="179" spans="1:21" ht="36" x14ac:dyDescent="0.15">
      <c r="A179" s="2" t="s">
        <v>224</v>
      </c>
      <c r="B179" s="1" t="s">
        <v>292</v>
      </c>
      <c r="C179" s="1" t="s">
        <v>445</v>
      </c>
      <c r="D179" s="1" t="s">
        <v>212</v>
      </c>
      <c r="E179" s="24"/>
      <c r="F179" s="17">
        <v>177</v>
      </c>
      <c r="G179" s="15"/>
      <c r="H179" s="16"/>
      <c r="I179" s="16"/>
      <c r="J179" s="16">
        <v>1</v>
      </c>
      <c r="K179" s="17"/>
      <c r="L179" s="30"/>
      <c r="M179" s="31"/>
      <c r="N179" s="31"/>
      <c r="O179" s="31">
        <v>1</v>
      </c>
      <c r="P179" s="32"/>
      <c r="Q179" s="31">
        <f t="shared" si="4"/>
        <v>0</v>
      </c>
      <c r="R179" s="31">
        <f t="shared" si="4"/>
        <v>0</v>
      </c>
      <c r="S179" s="31">
        <f t="shared" si="4"/>
        <v>0</v>
      </c>
      <c r="T179" s="31">
        <f t="shared" si="4"/>
        <v>0</v>
      </c>
      <c r="U179" s="31">
        <f t="shared" si="4"/>
        <v>0</v>
      </c>
    </row>
    <row r="180" spans="1:21" ht="36" x14ac:dyDescent="0.15">
      <c r="A180" s="2" t="s">
        <v>224</v>
      </c>
      <c r="B180" s="1" t="s">
        <v>292</v>
      </c>
      <c r="C180" s="1" t="s">
        <v>213</v>
      </c>
      <c r="D180" s="1" t="s">
        <v>214</v>
      </c>
      <c r="E180" s="24"/>
      <c r="F180" s="17">
        <v>178</v>
      </c>
      <c r="G180" s="15"/>
      <c r="H180" s="16">
        <v>1</v>
      </c>
      <c r="I180" s="16"/>
      <c r="J180" s="16"/>
      <c r="K180" s="17"/>
      <c r="L180" s="30"/>
      <c r="M180" s="31"/>
      <c r="N180" s="31"/>
      <c r="O180" s="31">
        <v>1</v>
      </c>
      <c r="P180" s="32"/>
      <c r="Q180" s="31">
        <f t="shared" si="4"/>
        <v>0</v>
      </c>
      <c r="R180" s="31">
        <f t="shared" si="4"/>
        <v>-1</v>
      </c>
      <c r="S180" s="31">
        <f t="shared" si="4"/>
        <v>0</v>
      </c>
      <c r="T180" s="31">
        <f t="shared" si="4"/>
        <v>1</v>
      </c>
      <c r="U180" s="31">
        <f t="shared" si="4"/>
        <v>0</v>
      </c>
    </row>
    <row r="181" spans="1:21" ht="36" x14ac:dyDescent="0.15">
      <c r="A181" s="2" t="s">
        <v>224</v>
      </c>
      <c r="B181" s="1" t="s">
        <v>292</v>
      </c>
      <c r="C181" s="1" t="s">
        <v>213</v>
      </c>
      <c r="D181" s="1" t="s">
        <v>215</v>
      </c>
      <c r="E181" s="24"/>
      <c r="F181" s="17">
        <v>179</v>
      </c>
      <c r="G181" s="15"/>
      <c r="H181" s="16">
        <v>1</v>
      </c>
      <c r="I181" s="16"/>
      <c r="J181" s="16"/>
      <c r="K181" s="17"/>
      <c r="L181" s="30"/>
      <c r="M181" s="31"/>
      <c r="N181" s="31"/>
      <c r="O181" s="31">
        <v>1</v>
      </c>
      <c r="P181" s="32"/>
      <c r="Q181" s="31">
        <f t="shared" si="4"/>
        <v>0</v>
      </c>
      <c r="R181" s="31">
        <f t="shared" si="4"/>
        <v>-1</v>
      </c>
      <c r="S181" s="31">
        <f t="shared" si="4"/>
        <v>0</v>
      </c>
      <c r="T181" s="31">
        <f t="shared" si="4"/>
        <v>1</v>
      </c>
      <c r="U181" s="31">
        <f t="shared" si="4"/>
        <v>0</v>
      </c>
    </row>
    <row r="182" spans="1:21" ht="36" x14ac:dyDescent="0.15">
      <c r="A182" s="2" t="s">
        <v>224</v>
      </c>
      <c r="B182" s="1" t="s">
        <v>292</v>
      </c>
      <c r="C182" s="1" t="s">
        <v>213</v>
      </c>
      <c r="D182" s="1" t="s">
        <v>216</v>
      </c>
      <c r="E182" s="24"/>
      <c r="F182" s="17">
        <v>180</v>
      </c>
      <c r="G182" s="15"/>
      <c r="H182" s="16">
        <v>1</v>
      </c>
      <c r="I182" s="16"/>
      <c r="J182" s="16"/>
      <c r="K182" s="17"/>
      <c r="L182" s="30"/>
      <c r="M182" s="31"/>
      <c r="N182" s="31"/>
      <c r="O182" s="31">
        <v>1</v>
      </c>
      <c r="P182" s="32"/>
      <c r="Q182" s="31">
        <f t="shared" si="4"/>
        <v>0</v>
      </c>
      <c r="R182" s="31">
        <f t="shared" si="4"/>
        <v>-1</v>
      </c>
      <c r="S182" s="31">
        <f t="shared" si="4"/>
        <v>0</v>
      </c>
      <c r="T182" s="31">
        <f t="shared" si="4"/>
        <v>1</v>
      </c>
      <c r="U182" s="31">
        <f t="shared" si="4"/>
        <v>0</v>
      </c>
    </row>
    <row r="183" spans="1:21" ht="36" x14ac:dyDescent="0.15">
      <c r="A183" s="2" t="s">
        <v>224</v>
      </c>
      <c r="B183" s="1" t="s">
        <v>292</v>
      </c>
      <c r="C183" s="1" t="s">
        <v>217</v>
      </c>
      <c r="D183" s="24"/>
      <c r="E183" s="24"/>
      <c r="F183" s="17">
        <v>181</v>
      </c>
      <c r="G183" s="15"/>
      <c r="H183" s="16">
        <v>1</v>
      </c>
      <c r="I183" s="16"/>
      <c r="J183" s="16"/>
      <c r="K183" s="17"/>
      <c r="L183" s="30"/>
      <c r="M183" s="31"/>
      <c r="N183" s="31"/>
      <c r="O183" s="31"/>
      <c r="P183" s="32">
        <v>1</v>
      </c>
      <c r="Q183" s="31">
        <f t="shared" si="4"/>
        <v>0</v>
      </c>
      <c r="R183" s="31">
        <f t="shared" si="4"/>
        <v>-1</v>
      </c>
      <c r="S183" s="31">
        <f t="shared" si="4"/>
        <v>0</v>
      </c>
      <c r="T183" s="31">
        <f t="shared" si="4"/>
        <v>0</v>
      </c>
      <c r="U183" s="31">
        <f t="shared" si="4"/>
        <v>1</v>
      </c>
    </row>
    <row r="184" spans="1:21" ht="36" x14ac:dyDescent="0.15">
      <c r="A184" s="2" t="s">
        <v>224</v>
      </c>
      <c r="B184" s="1" t="s">
        <v>292</v>
      </c>
      <c r="C184" s="1" t="s">
        <v>218</v>
      </c>
      <c r="D184" s="1" t="s">
        <v>219</v>
      </c>
      <c r="E184" s="24"/>
      <c r="F184" s="17">
        <v>182</v>
      </c>
      <c r="G184" s="15"/>
      <c r="H184" s="16">
        <v>1</v>
      </c>
      <c r="I184" s="16"/>
      <c r="J184" s="16"/>
      <c r="K184" s="17"/>
      <c r="L184" s="30"/>
      <c r="M184" s="31"/>
      <c r="N184" s="31"/>
      <c r="O184" s="31"/>
      <c r="P184" s="32">
        <v>1</v>
      </c>
      <c r="Q184" s="31">
        <f t="shared" si="4"/>
        <v>0</v>
      </c>
      <c r="R184" s="31">
        <f t="shared" si="4"/>
        <v>-1</v>
      </c>
      <c r="S184" s="31">
        <f t="shared" si="4"/>
        <v>0</v>
      </c>
      <c r="T184" s="31">
        <f t="shared" si="4"/>
        <v>0</v>
      </c>
      <c r="U184" s="31">
        <f t="shared" si="4"/>
        <v>1</v>
      </c>
    </row>
    <row r="185" spans="1:21" ht="36" x14ac:dyDescent="0.15">
      <c r="A185" s="2" t="s">
        <v>224</v>
      </c>
      <c r="B185" s="1" t="s">
        <v>292</v>
      </c>
      <c r="C185" s="1" t="s">
        <v>218</v>
      </c>
      <c r="D185" s="1" t="s">
        <v>220</v>
      </c>
      <c r="E185" s="24"/>
      <c r="F185" s="17">
        <v>183</v>
      </c>
      <c r="G185" s="15"/>
      <c r="H185" s="16">
        <v>1</v>
      </c>
      <c r="I185" s="16"/>
      <c r="J185" s="16"/>
      <c r="K185" s="17"/>
      <c r="L185" s="30"/>
      <c r="M185" s="31"/>
      <c r="N185" s="31"/>
      <c r="O185" s="31"/>
      <c r="P185" s="32">
        <v>1</v>
      </c>
      <c r="Q185" s="31">
        <f t="shared" si="4"/>
        <v>0</v>
      </c>
      <c r="R185" s="31">
        <f t="shared" si="4"/>
        <v>-1</v>
      </c>
      <c r="S185" s="31">
        <f t="shared" si="4"/>
        <v>0</v>
      </c>
      <c r="T185" s="31">
        <f t="shared" si="4"/>
        <v>0</v>
      </c>
      <c r="U185" s="31">
        <f t="shared" si="4"/>
        <v>1</v>
      </c>
    </row>
    <row r="186" spans="1:21" ht="36" x14ac:dyDescent="0.15">
      <c r="A186" s="2" t="s">
        <v>224</v>
      </c>
      <c r="B186" s="1" t="s">
        <v>292</v>
      </c>
      <c r="C186" s="1" t="s">
        <v>221</v>
      </c>
      <c r="D186" s="1" t="s">
        <v>222</v>
      </c>
      <c r="E186" s="24"/>
      <c r="F186" s="17">
        <v>184</v>
      </c>
      <c r="G186" s="15"/>
      <c r="H186" s="16">
        <v>1</v>
      </c>
      <c r="I186" s="16"/>
      <c r="J186" s="16"/>
      <c r="K186" s="17"/>
      <c r="L186" s="30"/>
      <c r="M186" s="31"/>
      <c r="N186" s="31"/>
      <c r="O186" s="31">
        <v>1</v>
      </c>
      <c r="P186" s="32"/>
      <c r="Q186" s="31">
        <f t="shared" si="4"/>
        <v>0</v>
      </c>
      <c r="R186" s="31">
        <f t="shared" si="4"/>
        <v>-1</v>
      </c>
      <c r="S186" s="31">
        <f t="shared" si="4"/>
        <v>0</v>
      </c>
      <c r="T186" s="31">
        <f t="shared" si="4"/>
        <v>1</v>
      </c>
      <c r="U186" s="31">
        <f t="shared" si="4"/>
        <v>0</v>
      </c>
    </row>
    <row r="187" spans="1:21" ht="36" x14ac:dyDescent="0.15">
      <c r="A187" s="2" t="s">
        <v>224</v>
      </c>
      <c r="B187" s="1" t="s">
        <v>292</v>
      </c>
      <c r="C187" s="1" t="s">
        <v>221</v>
      </c>
      <c r="D187" s="1" t="s">
        <v>223</v>
      </c>
      <c r="E187" s="24"/>
      <c r="F187" s="17">
        <v>185</v>
      </c>
      <c r="G187" s="15"/>
      <c r="H187" s="16">
        <v>1</v>
      </c>
      <c r="I187" s="16"/>
      <c r="J187" s="16"/>
      <c r="K187" s="17"/>
      <c r="L187" s="30"/>
      <c r="M187" s="31"/>
      <c r="N187" s="31"/>
      <c r="O187" s="31">
        <v>1</v>
      </c>
      <c r="P187" s="32"/>
      <c r="Q187" s="31">
        <f t="shared" si="4"/>
        <v>0</v>
      </c>
      <c r="R187" s="31">
        <f t="shared" si="4"/>
        <v>-1</v>
      </c>
      <c r="S187" s="31">
        <f t="shared" si="4"/>
        <v>0</v>
      </c>
      <c r="T187" s="31">
        <f t="shared" si="4"/>
        <v>1</v>
      </c>
      <c r="U187" s="31">
        <f t="shared" si="4"/>
        <v>0</v>
      </c>
    </row>
    <row r="188" spans="1:21" s="34" customFormat="1" ht="24" x14ac:dyDescent="0.15">
      <c r="A188" s="2" t="s">
        <v>225</v>
      </c>
      <c r="B188" s="1" t="s">
        <v>226</v>
      </c>
      <c r="C188" s="1" t="s">
        <v>227</v>
      </c>
      <c r="D188" s="1" t="s">
        <v>228</v>
      </c>
      <c r="E188" s="24"/>
      <c r="F188" s="17">
        <v>186</v>
      </c>
      <c r="G188" s="15"/>
      <c r="H188" s="16">
        <v>1</v>
      </c>
      <c r="I188" s="16"/>
      <c r="J188" s="16"/>
      <c r="K188" s="17"/>
      <c r="L188" s="30"/>
      <c r="M188" s="31"/>
      <c r="N188" s="31"/>
      <c r="O188" s="31">
        <v>1</v>
      </c>
      <c r="P188" s="32"/>
      <c r="Q188" s="31">
        <f t="shared" si="4"/>
        <v>0</v>
      </c>
      <c r="R188" s="31">
        <f t="shared" si="4"/>
        <v>-1</v>
      </c>
      <c r="S188" s="31">
        <f t="shared" si="4"/>
        <v>0</v>
      </c>
      <c r="T188" s="31">
        <f t="shared" si="4"/>
        <v>1</v>
      </c>
      <c r="U188" s="31">
        <f t="shared" si="4"/>
        <v>0</v>
      </c>
    </row>
    <row r="189" spans="1:21" s="34" customFormat="1" ht="24" x14ac:dyDescent="0.15">
      <c r="A189" s="2" t="s">
        <v>225</v>
      </c>
      <c r="B189" s="1" t="s">
        <v>226</v>
      </c>
      <c r="C189" s="1" t="s">
        <v>227</v>
      </c>
      <c r="D189" s="1" t="s">
        <v>329</v>
      </c>
      <c r="E189" s="24"/>
      <c r="F189" s="17">
        <v>187</v>
      </c>
      <c r="G189" s="15"/>
      <c r="H189" s="16">
        <v>1</v>
      </c>
      <c r="I189" s="16"/>
      <c r="J189" s="16"/>
      <c r="K189" s="17"/>
      <c r="L189" s="30"/>
      <c r="M189" s="31"/>
      <c r="N189" s="31"/>
      <c r="O189" s="31">
        <v>1</v>
      </c>
      <c r="P189" s="32"/>
      <c r="Q189" s="31">
        <f t="shared" si="4"/>
        <v>0</v>
      </c>
      <c r="R189" s="31">
        <f t="shared" si="4"/>
        <v>-1</v>
      </c>
      <c r="S189" s="31">
        <f t="shared" si="4"/>
        <v>0</v>
      </c>
      <c r="T189" s="31">
        <f t="shared" si="4"/>
        <v>1</v>
      </c>
      <c r="U189" s="31">
        <f t="shared" si="4"/>
        <v>0</v>
      </c>
    </row>
    <row r="190" spans="1:21" s="34" customFormat="1" ht="16" x14ac:dyDescent="0.15">
      <c r="A190" s="2" t="s">
        <v>225</v>
      </c>
      <c r="B190" s="1" t="s">
        <v>226</v>
      </c>
      <c r="C190" s="1" t="s">
        <v>227</v>
      </c>
      <c r="D190" s="1" t="s">
        <v>330</v>
      </c>
      <c r="E190" s="24"/>
      <c r="F190" s="17">
        <v>188</v>
      </c>
      <c r="G190" s="15">
        <v>1</v>
      </c>
      <c r="H190" s="16"/>
      <c r="I190" s="16"/>
      <c r="J190" s="16"/>
      <c r="K190" s="17"/>
      <c r="L190" s="30"/>
      <c r="M190" s="31"/>
      <c r="N190" s="31">
        <v>1</v>
      </c>
      <c r="O190" s="31"/>
      <c r="P190" s="32"/>
      <c r="Q190" s="31">
        <f t="shared" si="4"/>
        <v>-1</v>
      </c>
      <c r="R190" s="31">
        <f t="shared" si="4"/>
        <v>0</v>
      </c>
      <c r="S190" s="31">
        <f t="shared" si="4"/>
        <v>1</v>
      </c>
      <c r="T190" s="31">
        <f t="shared" si="4"/>
        <v>0</v>
      </c>
      <c r="U190" s="31">
        <f t="shared" si="4"/>
        <v>0</v>
      </c>
    </row>
    <row r="191" spans="1:21" s="34" customFormat="1" ht="16" x14ac:dyDescent="0.15">
      <c r="A191" s="2" t="s">
        <v>225</v>
      </c>
      <c r="B191" s="1" t="s">
        <v>226</v>
      </c>
      <c r="C191" s="1" t="s">
        <v>227</v>
      </c>
      <c r="D191" s="1" t="s">
        <v>331</v>
      </c>
      <c r="E191" s="24"/>
      <c r="F191" s="17">
        <v>189</v>
      </c>
      <c r="G191" s="15">
        <v>1</v>
      </c>
      <c r="H191" s="16"/>
      <c r="I191" s="16"/>
      <c r="J191" s="16"/>
      <c r="K191" s="17"/>
      <c r="L191" s="30"/>
      <c r="M191" s="31"/>
      <c r="N191" s="31"/>
      <c r="O191" s="31">
        <v>1</v>
      </c>
      <c r="P191" s="32"/>
      <c r="Q191" s="31">
        <f t="shared" si="4"/>
        <v>-1</v>
      </c>
      <c r="R191" s="31">
        <f t="shared" si="4"/>
        <v>0</v>
      </c>
      <c r="S191" s="31">
        <f t="shared" si="4"/>
        <v>0</v>
      </c>
      <c r="T191" s="31">
        <f t="shared" si="4"/>
        <v>1</v>
      </c>
      <c r="U191" s="31">
        <f t="shared" si="4"/>
        <v>0</v>
      </c>
    </row>
    <row r="192" spans="1:21" s="34" customFormat="1" ht="16" x14ac:dyDescent="0.15">
      <c r="A192" s="2" t="s">
        <v>225</v>
      </c>
      <c r="B192" s="1" t="s">
        <v>226</v>
      </c>
      <c r="C192" s="1" t="s">
        <v>227</v>
      </c>
      <c r="D192" s="1" t="s">
        <v>332</v>
      </c>
      <c r="E192" s="24"/>
      <c r="F192" s="17">
        <v>190</v>
      </c>
      <c r="G192" s="15">
        <v>1</v>
      </c>
      <c r="H192" s="16"/>
      <c r="I192" s="16"/>
      <c r="J192" s="16"/>
      <c r="K192" s="17"/>
      <c r="L192" s="30"/>
      <c r="M192" s="31"/>
      <c r="N192" s="31"/>
      <c r="O192" s="31">
        <v>1</v>
      </c>
      <c r="P192" s="32"/>
      <c r="Q192" s="31">
        <f t="shared" si="4"/>
        <v>-1</v>
      </c>
      <c r="R192" s="31">
        <f t="shared" si="4"/>
        <v>0</v>
      </c>
      <c r="S192" s="31">
        <f t="shared" si="4"/>
        <v>0</v>
      </c>
      <c r="T192" s="31">
        <f t="shared" si="4"/>
        <v>1</v>
      </c>
      <c r="U192" s="31">
        <f t="shared" si="4"/>
        <v>0</v>
      </c>
    </row>
    <row r="193" spans="1:21" s="34" customFormat="1" ht="16" x14ac:dyDescent="0.15">
      <c r="A193" s="2" t="s">
        <v>225</v>
      </c>
      <c r="B193" s="1" t="s">
        <v>226</v>
      </c>
      <c r="C193" s="1" t="s">
        <v>333</v>
      </c>
      <c r="D193" s="1" t="s">
        <v>360</v>
      </c>
      <c r="E193" s="24"/>
      <c r="F193" s="17">
        <v>191</v>
      </c>
      <c r="G193" s="15">
        <v>1</v>
      </c>
      <c r="H193" s="16"/>
      <c r="I193" s="16"/>
      <c r="J193" s="16"/>
      <c r="K193" s="17"/>
      <c r="L193" s="30"/>
      <c r="M193" s="31"/>
      <c r="N193" s="31"/>
      <c r="O193" s="31">
        <v>1</v>
      </c>
      <c r="P193" s="32"/>
      <c r="Q193" s="31">
        <f t="shared" si="4"/>
        <v>-1</v>
      </c>
      <c r="R193" s="31">
        <f t="shared" si="4"/>
        <v>0</v>
      </c>
      <c r="S193" s="31">
        <f t="shared" si="4"/>
        <v>0</v>
      </c>
      <c r="T193" s="31">
        <f t="shared" si="4"/>
        <v>1</v>
      </c>
      <c r="U193" s="31">
        <f t="shared" si="4"/>
        <v>0</v>
      </c>
    </row>
    <row r="194" spans="1:21" s="34" customFormat="1" ht="16" x14ac:dyDescent="0.15">
      <c r="A194" s="2" t="s">
        <v>225</v>
      </c>
      <c r="B194" s="1" t="s">
        <v>226</v>
      </c>
      <c r="C194" s="1" t="s">
        <v>333</v>
      </c>
      <c r="D194" s="1" t="s">
        <v>334</v>
      </c>
      <c r="E194" s="24"/>
      <c r="F194" s="17">
        <v>192</v>
      </c>
      <c r="G194" s="15">
        <v>1</v>
      </c>
      <c r="H194" s="16"/>
      <c r="I194" s="16"/>
      <c r="J194" s="16"/>
      <c r="K194" s="17"/>
      <c r="L194" s="30"/>
      <c r="M194" s="31"/>
      <c r="N194" s="31">
        <v>1</v>
      </c>
      <c r="O194" s="31"/>
      <c r="P194" s="32"/>
      <c r="Q194" s="31">
        <f t="shared" si="4"/>
        <v>-1</v>
      </c>
      <c r="R194" s="31">
        <f t="shared" si="4"/>
        <v>0</v>
      </c>
      <c r="S194" s="31">
        <f t="shared" si="4"/>
        <v>1</v>
      </c>
      <c r="T194" s="31">
        <f t="shared" si="4"/>
        <v>0</v>
      </c>
      <c r="U194" s="31">
        <f t="shared" si="4"/>
        <v>0</v>
      </c>
    </row>
    <row r="195" spans="1:21" s="34" customFormat="1" ht="16" x14ac:dyDescent="0.15">
      <c r="A195" s="2" t="s">
        <v>225</v>
      </c>
      <c r="B195" s="1" t="s">
        <v>226</v>
      </c>
      <c r="C195" s="1" t="s">
        <v>333</v>
      </c>
      <c r="D195" s="1" t="s">
        <v>335</v>
      </c>
      <c r="E195" s="24"/>
      <c r="F195" s="17">
        <v>193</v>
      </c>
      <c r="G195" s="15">
        <v>1</v>
      </c>
      <c r="H195" s="16"/>
      <c r="I195" s="16"/>
      <c r="J195" s="16"/>
      <c r="K195" s="17"/>
      <c r="L195" s="30"/>
      <c r="M195" s="31"/>
      <c r="N195" s="31"/>
      <c r="O195" s="31">
        <v>1</v>
      </c>
      <c r="P195" s="32"/>
      <c r="Q195" s="31">
        <f t="shared" si="4"/>
        <v>-1</v>
      </c>
      <c r="R195" s="31">
        <f t="shared" si="4"/>
        <v>0</v>
      </c>
      <c r="S195" s="31">
        <f t="shared" si="4"/>
        <v>0</v>
      </c>
      <c r="T195" s="31">
        <f t="shared" si="4"/>
        <v>1</v>
      </c>
      <c r="U195" s="31">
        <f t="shared" si="4"/>
        <v>0</v>
      </c>
    </row>
    <row r="196" spans="1:21" s="34" customFormat="1" ht="16" x14ac:dyDescent="0.15">
      <c r="A196" s="2" t="s">
        <v>225</v>
      </c>
      <c r="B196" s="1" t="s">
        <v>226</v>
      </c>
      <c r="C196" s="1" t="s">
        <v>333</v>
      </c>
      <c r="D196" s="1" t="s">
        <v>336</v>
      </c>
      <c r="E196" s="24"/>
      <c r="F196" s="17">
        <v>194</v>
      </c>
      <c r="G196" s="15"/>
      <c r="H196" s="16">
        <v>1</v>
      </c>
      <c r="I196" s="16"/>
      <c r="J196" s="16"/>
      <c r="K196" s="17"/>
      <c r="L196" s="30"/>
      <c r="M196" s="31"/>
      <c r="N196" s="31"/>
      <c r="O196" s="31">
        <v>1</v>
      </c>
      <c r="P196" s="32"/>
      <c r="Q196" s="31">
        <f t="shared" si="4"/>
        <v>0</v>
      </c>
      <c r="R196" s="31">
        <f t="shared" si="4"/>
        <v>-1</v>
      </c>
      <c r="S196" s="31">
        <f t="shared" si="4"/>
        <v>0</v>
      </c>
      <c r="T196" s="31">
        <f t="shared" si="4"/>
        <v>1</v>
      </c>
      <c r="U196" s="31">
        <f t="shared" si="4"/>
        <v>0</v>
      </c>
    </row>
    <row r="197" spans="1:21" s="34" customFormat="1" ht="16" x14ac:dyDescent="0.15">
      <c r="A197" s="2" t="s">
        <v>225</v>
      </c>
      <c r="B197" s="1" t="s">
        <v>226</v>
      </c>
      <c r="C197" s="1" t="s">
        <v>333</v>
      </c>
      <c r="D197" s="14" t="s">
        <v>337</v>
      </c>
      <c r="E197" s="24"/>
      <c r="F197" s="17">
        <v>195</v>
      </c>
      <c r="G197" s="15">
        <v>1</v>
      </c>
      <c r="H197" s="16"/>
      <c r="I197" s="16"/>
      <c r="J197" s="16"/>
      <c r="K197" s="17"/>
      <c r="L197" s="30"/>
      <c r="M197" s="31"/>
      <c r="N197" s="31"/>
      <c r="O197" s="31">
        <v>1</v>
      </c>
      <c r="P197" s="32"/>
      <c r="Q197" s="31">
        <f t="shared" si="4"/>
        <v>-1</v>
      </c>
      <c r="R197" s="31">
        <f t="shared" si="4"/>
        <v>0</v>
      </c>
      <c r="S197" s="31">
        <f t="shared" si="4"/>
        <v>0</v>
      </c>
      <c r="T197" s="31">
        <f t="shared" si="4"/>
        <v>1</v>
      </c>
      <c r="U197" s="31">
        <f t="shared" si="4"/>
        <v>0</v>
      </c>
    </row>
    <row r="198" spans="1:21" s="34" customFormat="1" ht="16" x14ac:dyDescent="0.15">
      <c r="A198" s="2" t="s">
        <v>225</v>
      </c>
      <c r="B198" s="1" t="s">
        <v>226</v>
      </c>
      <c r="C198" s="1" t="s">
        <v>333</v>
      </c>
      <c r="D198" s="1" t="s">
        <v>463</v>
      </c>
      <c r="E198" s="24"/>
      <c r="F198" s="17">
        <v>196</v>
      </c>
      <c r="G198" s="15">
        <v>1</v>
      </c>
      <c r="H198" s="16"/>
      <c r="I198" s="16"/>
      <c r="J198" s="16"/>
      <c r="K198" s="17"/>
      <c r="L198" s="30"/>
      <c r="M198" s="31"/>
      <c r="N198" s="31"/>
      <c r="O198" s="31">
        <v>1</v>
      </c>
      <c r="P198" s="32"/>
      <c r="Q198" s="31">
        <f t="shared" si="4"/>
        <v>-1</v>
      </c>
      <c r="R198" s="31">
        <f t="shared" si="4"/>
        <v>0</v>
      </c>
      <c r="S198" s="31">
        <f t="shared" si="4"/>
        <v>0</v>
      </c>
      <c r="T198" s="31">
        <f t="shared" si="4"/>
        <v>1</v>
      </c>
      <c r="U198" s="31">
        <f t="shared" si="4"/>
        <v>0</v>
      </c>
    </row>
    <row r="199" spans="1:21" s="34" customFormat="1" ht="16" x14ac:dyDescent="0.15">
      <c r="A199" s="2" t="s">
        <v>225</v>
      </c>
      <c r="B199" s="1" t="s">
        <v>226</v>
      </c>
      <c r="C199" s="1" t="s">
        <v>333</v>
      </c>
      <c r="D199" s="1" t="s">
        <v>338</v>
      </c>
      <c r="E199" s="24"/>
      <c r="F199" s="17">
        <v>197</v>
      </c>
      <c r="G199" s="15">
        <v>1</v>
      </c>
      <c r="H199" s="16"/>
      <c r="I199" s="16"/>
      <c r="J199" s="16"/>
      <c r="K199" s="17"/>
      <c r="L199" s="30"/>
      <c r="M199" s="31"/>
      <c r="N199" s="31"/>
      <c r="O199" s="31">
        <v>1</v>
      </c>
      <c r="P199" s="32"/>
      <c r="Q199" s="31">
        <f t="shared" si="4"/>
        <v>-1</v>
      </c>
      <c r="R199" s="31">
        <f t="shared" si="4"/>
        <v>0</v>
      </c>
      <c r="S199" s="31">
        <f t="shared" si="4"/>
        <v>0</v>
      </c>
      <c r="T199" s="31">
        <f t="shared" si="4"/>
        <v>1</v>
      </c>
      <c r="U199" s="31">
        <f t="shared" si="4"/>
        <v>0</v>
      </c>
    </row>
    <row r="200" spans="1:21" s="34" customFormat="1" ht="16" x14ac:dyDescent="0.15">
      <c r="A200" s="2" t="s">
        <v>225</v>
      </c>
      <c r="B200" s="1" t="s">
        <v>226</v>
      </c>
      <c r="C200" s="1" t="s">
        <v>333</v>
      </c>
      <c r="D200" s="1" t="s">
        <v>339</v>
      </c>
      <c r="E200" s="24"/>
      <c r="F200" s="17">
        <v>198</v>
      </c>
      <c r="G200" s="15">
        <v>1</v>
      </c>
      <c r="H200" s="16"/>
      <c r="I200" s="16"/>
      <c r="J200" s="16"/>
      <c r="K200" s="17"/>
      <c r="L200" s="30"/>
      <c r="M200" s="31"/>
      <c r="N200" s="31"/>
      <c r="O200" s="31">
        <v>1</v>
      </c>
      <c r="P200" s="32"/>
      <c r="Q200" s="31">
        <f t="shared" si="4"/>
        <v>-1</v>
      </c>
      <c r="R200" s="31">
        <f t="shared" si="4"/>
        <v>0</v>
      </c>
      <c r="S200" s="31">
        <f t="shared" si="4"/>
        <v>0</v>
      </c>
      <c r="T200" s="31">
        <f t="shared" si="4"/>
        <v>1</v>
      </c>
      <c r="U200" s="31">
        <f t="shared" si="4"/>
        <v>0</v>
      </c>
    </row>
    <row r="201" spans="1:21" s="34" customFormat="1" ht="16" x14ac:dyDescent="0.15">
      <c r="A201" s="2" t="s">
        <v>225</v>
      </c>
      <c r="B201" s="1" t="s">
        <v>226</v>
      </c>
      <c r="C201" s="1" t="s">
        <v>451</v>
      </c>
      <c r="D201" s="24"/>
      <c r="E201" s="24"/>
      <c r="F201" s="17">
        <v>199</v>
      </c>
      <c r="G201" s="15">
        <v>1</v>
      </c>
      <c r="H201" s="16"/>
      <c r="I201" s="16"/>
      <c r="J201" s="16"/>
      <c r="K201" s="17"/>
      <c r="L201" s="30"/>
      <c r="M201" s="31"/>
      <c r="N201" s="31"/>
      <c r="O201" s="31">
        <v>1</v>
      </c>
      <c r="P201" s="32"/>
      <c r="Q201" s="31">
        <f t="shared" si="4"/>
        <v>-1</v>
      </c>
      <c r="R201" s="31">
        <f t="shared" si="4"/>
        <v>0</v>
      </c>
      <c r="S201" s="31">
        <f t="shared" si="4"/>
        <v>0</v>
      </c>
      <c r="T201" s="31">
        <f t="shared" si="4"/>
        <v>1</v>
      </c>
      <c r="U201" s="31">
        <f t="shared" si="4"/>
        <v>0</v>
      </c>
    </row>
    <row r="202" spans="1:21" s="34" customFormat="1" ht="16" x14ac:dyDescent="0.15">
      <c r="A202" s="2" t="s">
        <v>225</v>
      </c>
      <c r="B202" s="1" t="s">
        <v>340</v>
      </c>
      <c r="C202" s="1" t="s">
        <v>341</v>
      </c>
      <c r="D202" s="24"/>
      <c r="E202" s="24"/>
      <c r="F202" s="17">
        <v>200</v>
      </c>
      <c r="G202" s="15">
        <v>1</v>
      </c>
      <c r="H202" s="16"/>
      <c r="I202" s="16"/>
      <c r="J202" s="16"/>
      <c r="K202" s="17"/>
      <c r="L202" s="30"/>
      <c r="M202" s="31"/>
      <c r="N202" s="31"/>
      <c r="O202" s="31">
        <v>1</v>
      </c>
      <c r="P202" s="32"/>
      <c r="Q202" s="31">
        <f t="shared" si="4"/>
        <v>-1</v>
      </c>
      <c r="R202" s="31">
        <f t="shared" si="4"/>
        <v>0</v>
      </c>
      <c r="S202" s="31">
        <f t="shared" si="4"/>
        <v>0</v>
      </c>
      <c r="T202" s="31">
        <f t="shared" si="4"/>
        <v>1</v>
      </c>
      <c r="U202" s="31">
        <f t="shared" si="4"/>
        <v>0</v>
      </c>
    </row>
    <row r="203" spans="1:21" s="34" customFormat="1" ht="16" x14ac:dyDescent="0.15">
      <c r="A203" s="2" t="s">
        <v>225</v>
      </c>
      <c r="B203" s="1" t="s">
        <v>340</v>
      </c>
      <c r="C203" s="1" t="s">
        <v>341</v>
      </c>
      <c r="D203" s="1" t="s">
        <v>342</v>
      </c>
      <c r="E203" s="24"/>
      <c r="F203" s="17">
        <v>201</v>
      </c>
      <c r="G203" s="15">
        <v>1</v>
      </c>
      <c r="H203" s="16"/>
      <c r="I203" s="16"/>
      <c r="J203" s="16"/>
      <c r="K203" s="17"/>
      <c r="L203" s="30"/>
      <c r="M203" s="31"/>
      <c r="N203" s="31"/>
      <c r="O203" s="31"/>
      <c r="P203" s="32">
        <v>1</v>
      </c>
      <c r="Q203" s="31">
        <f t="shared" si="4"/>
        <v>-1</v>
      </c>
      <c r="R203" s="31">
        <f t="shared" si="4"/>
        <v>0</v>
      </c>
      <c r="S203" s="31">
        <f t="shared" si="4"/>
        <v>0</v>
      </c>
      <c r="T203" s="31">
        <f t="shared" si="4"/>
        <v>0</v>
      </c>
      <c r="U203" s="31">
        <f t="shared" si="4"/>
        <v>1</v>
      </c>
    </row>
    <row r="204" spans="1:21" s="34" customFormat="1" ht="16" x14ac:dyDescent="0.15">
      <c r="A204" s="2" t="s">
        <v>225</v>
      </c>
      <c r="B204" s="1" t="s">
        <v>340</v>
      </c>
      <c r="C204" s="1" t="s">
        <v>341</v>
      </c>
      <c r="D204" s="1" t="s">
        <v>343</v>
      </c>
      <c r="E204" s="24"/>
      <c r="F204" s="17">
        <v>202</v>
      </c>
      <c r="G204" s="15">
        <v>1</v>
      </c>
      <c r="H204" s="16"/>
      <c r="I204" s="16"/>
      <c r="J204" s="16"/>
      <c r="K204" s="17"/>
      <c r="L204" s="30"/>
      <c r="M204" s="31"/>
      <c r="N204" s="31"/>
      <c r="O204" s="31">
        <v>1</v>
      </c>
      <c r="P204" s="32"/>
      <c r="Q204" s="31">
        <f t="shared" si="4"/>
        <v>-1</v>
      </c>
      <c r="R204" s="31">
        <f t="shared" si="4"/>
        <v>0</v>
      </c>
      <c r="S204" s="31">
        <f t="shared" si="4"/>
        <v>0</v>
      </c>
      <c r="T204" s="31">
        <f t="shared" si="4"/>
        <v>1</v>
      </c>
      <c r="U204" s="31">
        <f t="shared" si="4"/>
        <v>0</v>
      </c>
    </row>
    <row r="205" spans="1:21" s="34" customFormat="1" ht="16" x14ac:dyDescent="0.15">
      <c r="A205" s="2" t="s">
        <v>225</v>
      </c>
      <c r="B205" s="1" t="s">
        <v>340</v>
      </c>
      <c r="C205" s="1" t="s">
        <v>341</v>
      </c>
      <c r="D205" s="1" t="s">
        <v>344</v>
      </c>
      <c r="E205" s="24"/>
      <c r="F205" s="17">
        <v>203</v>
      </c>
      <c r="G205" s="15">
        <v>1</v>
      </c>
      <c r="H205" s="16"/>
      <c r="I205" s="16"/>
      <c r="J205" s="16"/>
      <c r="K205" s="17"/>
      <c r="L205" s="30"/>
      <c r="M205" s="31"/>
      <c r="N205" s="31"/>
      <c r="O205" s="31">
        <v>1</v>
      </c>
      <c r="P205" s="32"/>
      <c r="Q205" s="31">
        <f t="shared" si="4"/>
        <v>-1</v>
      </c>
      <c r="R205" s="31">
        <f t="shared" si="4"/>
        <v>0</v>
      </c>
      <c r="S205" s="31">
        <f t="shared" si="4"/>
        <v>0</v>
      </c>
      <c r="T205" s="31">
        <f t="shared" si="4"/>
        <v>1</v>
      </c>
      <c r="U205" s="31">
        <f t="shared" si="4"/>
        <v>0</v>
      </c>
    </row>
    <row r="206" spans="1:21" s="34" customFormat="1" ht="16" x14ac:dyDescent="0.15">
      <c r="A206" s="2" t="s">
        <v>225</v>
      </c>
      <c r="B206" s="1" t="s">
        <v>340</v>
      </c>
      <c r="C206" s="1" t="s">
        <v>341</v>
      </c>
      <c r="D206" s="1" t="s">
        <v>283</v>
      </c>
      <c r="E206" s="1" t="s">
        <v>345</v>
      </c>
      <c r="F206" s="17">
        <v>204</v>
      </c>
      <c r="G206" s="15">
        <v>1</v>
      </c>
      <c r="H206" s="16"/>
      <c r="I206" s="16"/>
      <c r="J206" s="16"/>
      <c r="K206" s="17"/>
      <c r="L206" s="30"/>
      <c r="M206" s="31"/>
      <c r="N206" s="31"/>
      <c r="O206" s="31">
        <v>1</v>
      </c>
      <c r="P206" s="32"/>
      <c r="Q206" s="31">
        <f t="shared" si="4"/>
        <v>-1</v>
      </c>
      <c r="R206" s="31">
        <f t="shared" si="4"/>
        <v>0</v>
      </c>
      <c r="S206" s="31">
        <f t="shared" si="4"/>
        <v>0</v>
      </c>
      <c r="T206" s="31">
        <f t="shared" si="4"/>
        <v>1</v>
      </c>
      <c r="U206" s="31">
        <f t="shared" si="4"/>
        <v>0</v>
      </c>
    </row>
    <row r="207" spans="1:21" s="34" customFormat="1" ht="16" x14ac:dyDescent="0.15">
      <c r="A207" s="2" t="s">
        <v>225</v>
      </c>
      <c r="B207" s="1" t="s">
        <v>340</v>
      </c>
      <c r="C207" s="1" t="s">
        <v>341</v>
      </c>
      <c r="D207" s="1" t="s">
        <v>283</v>
      </c>
      <c r="E207" s="1" t="s">
        <v>363</v>
      </c>
      <c r="F207" s="17">
        <v>205</v>
      </c>
      <c r="G207" s="15">
        <v>1</v>
      </c>
      <c r="H207" s="16"/>
      <c r="I207" s="16"/>
      <c r="J207" s="16"/>
      <c r="K207" s="17"/>
      <c r="L207" s="30"/>
      <c r="M207" s="31"/>
      <c r="N207" s="31"/>
      <c r="O207" s="31">
        <v>1</v>
      </c>
      <c r="P207" s="32"/>
      <c r="Q207" s="31">
        <f t="shared" si="4"/>
        <v>-1</v>
      </c>
      <c r="R207" s="31">
        <f t="shared" si="4"/>
        <v>0</v>
      </c>
      <c r="S207" s="31">
        <f t="shared" si="4"/>
        <v>0</v>
      </c>
      <c r="T207" s="31">
        <f t="shared" si="4"/>
        <v>1</v>
      </c>
      <c r="U207" s="31">
        <f t="shared" si="4"/>
        <v>0</v>
      </c>
    </row>
    <row r="208" spans="1:21" s="34" customFormat="1" ht="16" x14ac:dyDescent="0.15">
      <c r="A208" s="2" t="s">
        <v>225</v>
      </c>
      <c r="B208" s="1" t="s">
        <v>340</v>
      </c>
      <c r="C208" s="1" t="s">
        <v>341</v>
      </c>
      <c r="D208" s="1" t="s">
        <v>283</v>
      </c>
      <c r="E208" s="1" t="s">
        <v>364</v>
      </c>
      <c r="F208" s="17">
        <v>206</v>
      </c>
      <c r="G208" s="15">
        <v>1</v>
      </c>
      <c r="H208" s="16"/>
      <c r="I208" s="16"/>
      <c r="J208" s="16"/>
      <c r="K208" s="17"/>
      <c r="L208" s="30"/>
      <c r="M208" s="31"/>
      <c r="N208" s="31"/>
      <c r="O208" s="31">
        <v>1</v>
      </c>
      <c r="P208" s="32"/>
      <c r="Q208" s="31">
        <f t="shared" si="4"/>
        <v>-1</v>
      </c>
      <c r="R208" s="31">
        <f t="shared" si="4"/>
        <v>0</v>
      </c>
      <c r="S208" s="31">
        <f t="shared" si="4"/>
        <v>0</v>
      </c>
      <c r="T208" s="31">
        <f t="shared" si="4"/>
        <v>1</v>
      </c>
      <c r="U208" s="31">
        <f t="shared" si="4"/>
        <v>0</v>
      </c>
    </row>
    <row r="209" spans="1:21" s="34" customFormat="1" ht="16" x14ac:dyDescent="0.15">
      <c r="A209" s="2" t="s">
        <v>225</v>
      </c>
      <c r="B209" s="1" t="s">
        <v>340</v>
      </c>
      <c r="C209" s="1" t="s">
        <v>341</v>
      </c>
      <c r="D209" s="1" t="s">
        <v>283</v>
      </c>
      <c r="E209" s="1" t="s">
        <v>361</v>
      </c>
      <c r="F209" s="17">
        <v>207</v>
      </c>
      <c r="G209" s="15">
        <v>1</v>
      </c>
      <c r="H209" s="16"/>
      <c r="I209" s="16"/>
      <c r="J209" s="16"/>
      <c r="K209" s="17"/>
      <c r="L209" s="30"/>
      <c r="M209" s="31"/>
      <c r="N209" s="31"/>
      <c r="O209" s="31">
        <v>1</v>
      </c>
      <c r="P209" s="32"/>
      <c r="Q209" s="31">
        <f t="shared" si="4"/>
        <v>-1</v>
      </c>
      <c r="R209" s="31">
        <f t="shared" si="4"/>
        <v>0</v>
      </c>
      <c r="S209" s="31">
        <f t="shared" si="4"/>
        <v>0</v>
      </c>
      <c r="T209" s="31">
        <f t="shared" si="4"/>
        <v>1</v>
      </c>
      <c r="U209" s="31">
        <f t="shared" si="4"/>
        <v>0</v>
      </c>
    </row>
    <row r="210" spans="1:21" s="34" customFormat="1" ht="16" x14ac:dyDescent="0.15">
      <c r="A210" s="2" t="s">
        <v>225</v>
      </c>
      <c r="B210" s="1" t="s">
        <v>340</v>
      </c>
      <c r="C210" s="1" t="s">
        <v>341</v>
      </c>
      <c r="D210" s="1" t="s">
        <v>365</v>
      </c>
      <c r="E210" s="1" t="s">
        <v>366</v>
      </c>
      <c r="F210" s="17">
        <v>208</v>
      </c>
      <c r="G210" s="15">
        <v>1</v>
      </c>
      <c r="H210" s="16"/>
      <c r="I210" s="16"/>
      <c r="J210" s="16"/>
      <c r="K210" s="17"/>
      <c r="L210" s="30"/>
      <c r="M210" s="31"/>
      <c r="N210" s="31"/>
      <c r="O210" s="31">
        <v>1</v>
      </c>
      <c r="P210" s="32"/>
      <c r="Q210" s="31">
        <f t="shared" si="4"/>
        <v>-1</v>
      </c>
      <c r="R210" s="31">
        <f t="shared" si="4"/>
        <v>0</v>
      </c>
      <c r="S210" s="31">
        <f t="shared" si="4"/>
        <v>0</v>
      </c>
      <c r="T210" s="31">
        <f t="shared" si="4"/>
        <v>1</v>
      </c>
      <c r="U210" s="31">
        <f t="shared" si="4"/>
        <v>0</v>
      </c>
    </row>
    <row r="211" spans="1:21" s="34" customFormat="1" ht="16" x14ac:dyDescent="0.15">
      <c r="A211" s="2" t="s">
        <v>225</v>
      </c>
      <c r="B211" s="1" t="s">
        <v>340</v>
      </c>
      <c r="C211" s="1" t="s">
        <v>341</v>
      </c>
      <c r="D211" s="1" t="s">
        <v>365</v>
      </c>
      <c r="E211" s="1" t="s">
        <v>367</v>
      </c>
      <c r="F211" s="17">
        <v>209</v>
      </c>
      <c r="G211" s="15">
        <v>1</v>
      </c>
      <c r="H211" s="16"/>
      <c r="I211" s="16"/>
      <c r="J211" s="16"/>
      <c r="K211" s="17"/>
      <c r="L211" s="30"/>
      <c r="M211" s="31"/>
      <c r="N211" s="31"/>
      <c r="O211" s="31">
        <v>1</v>
      </c>
      <c r="P211" s="32"/>
      <c r="Q211" s="31">
        <f t="shared" si="4"/>
        <v>-1</v>
      </c>
      <c r="R211" s="31">
        <f t="shared" si="4"/>
        <v>0</v>
      </c>
      <c r="S211" s="31">
        <f t="shared" si="4"/>
        <v>0</v>
      </c>
      <c r="T211" s="31">
        <f t="shared" si="4"/>
        <v>1</v>
      </c>
      <c r="U211" s="31">
        <f t="shared" si="4"/>
        <v>0</v>
      </c>
    </row>
    <row r="212" spans="1:21" s="34" customFormat="1" ht="16" x14ac:dyDescent="0.15">
      <c r="A212" s="2" t="s">
        <v>225</v>
      </c>
      <c r="B212" s="1" t="s">
        <v>340</v>
      </c>
      <c r="C212" s="1" t="s">
        <v>341</v>
      </c>
      <c r="D212" s="1" t="s">
        <v>365</v>
      </c>
      <c r="E212" s="1" t="s">
        <v>368</v>
      </c>
      <c r="F212" s="17">
        <v>210</v>
      </c>
      <c r="G212" s="15">
        <v>1</v>
      </c>
      <c r="H212" s="16"/>
      <c r="I212" s="16"/>
      <c r="J212" s="16"/>
      <c r="K212" s="17"/>
      <c r="L212" s="30"/>
      <c r="M212" s="31"/>
      <c r="N212" s="31"/>
      <c r="O212" s="31">
        <v>1</v>
      </c>
      <c r="P212" s="32"/>
      <c r="Q212" s="31">
        <f t="shared" si="4"/>
        <v>-1</v>
      </c>
      <c r="R212" s="31">
        <f t="shared" si="4"/>
        <v>0</v>
      </c>
      <c r="S212" s="31">
        <f t="shared" si="4"/>
        <v>0</v>
      </c>
      <c r="T212" s="31">
        <f t="shared" si="4"/>
        <v>1</v>
      </c>
      <c r="U212" s="31">
        <f t="shared" si="4"/>
        <v>0</v>
      </c>
    </row>
    <row r="213" spans="1:21" s="34" customFormat="1" ht="16" x14ac:dyDescent="0.15">
      <c r="A213" s="2" t="s">
        <v>225</v>
      </c>
      <c r="B213" s="1" t="s">
        <v>340</v>
      </c>
      <c r="C213" s="1" t="s">
        <v>341</v>
      </c>
      <c r="D213" s="1" t="s">
        <v>365</v>
      </c>
      <c r="E213" s="1" t="s">
        <v>369</v>
      </c>
      <c r="F213" s="17">
        <v>211</v>
      </c>
      <c r="G213" s="15">
        <v>1</v>
      </c>
      <c r="H213" s="16"/>
      <c r="I213" s="16"/>
      <c r="J213" s="16"/>
      <c r="K213" s="17"/>
      <c r="L213" s="30"/>
      <c r="M213" s="31"/>
      <c r="N213" s="31"/>
      <c r="O213" s="31">
        <v>1</v>
      </c>
      <c r="P213" s="32"/>
      <c r="Q213" s="31">
        <f t="shared" si="4"/>
        <v>-1</v>
      </c>
      <c r="R213" s="31">
        <f t="shared" si="4"/>
        <v>0</v>
      </c>
      <c r="S213" s="31">
        <f t="shared" si="4"/>
        <v>0</v>
      </c>
      <c r="T213" s="31">
        <f t="shared" si="4"/>
        <v>1</v>
      </c>
      <c r="U213" s="31">
        <f t="shared" si="4"/>
        <v>0</v>
      </c>
    </row>
    <row r="214" spans="1:21" s="34" customFormat="1" ht="16" x14ac:dyDescent="0.15">
      <c r="A214" s="2" t="s">
        <v>225</v>
      </c>
      <c r="B214" s="1" t="s">
        <v>340</v>
      </c>
      <c r="C214" s="1" t="s">
        <v>341</v>
      </c>
      <c r="D214" s="1" t="s">
        <v>365</v>
      </c>
      <c r="E214" s="1" t="s">
        <v>370</v>
      </c>
      <c r="F214" s="17">
        <v>212</v>
      </c>
      <c r="G214" s="15">
        <v>1</v>
      </c>
      <c r="H214" s="16"/>
      <c r="I214" s="16"/>
      <c r="J214" s="16"/>
      <c r="K214" s="17"/>
      <c r="L214" s="30"/>
      <c r="M214" s="31"/>
      <c r="N214" s="31"/>
      <c r="O214" s="31">
        <v>1</v>
      </c>
      <c r="P214" s="32"/>
      <c r="Q214" s="31">
        <f t="shared" si="4"/>
        <v>-1</v>
      </c>
      <c r="R214" s="31">
        <f t="shared" si="4"/>
        <v>0</v>
      </c>
      <c r="S214" s="31">
        <f t="shared" si="4"/>
        <v>0</v>
      </c>
      <c r="T214" s="31">
        <f t="shared" si="4"/>
        <v>1</v>
      </c>
      <c r="U214" s="31">
        <f t="shared" si="4"/>
        <v>0</v>
      </c>
    </row>
    <row r="215" spans="1:21" s="34" customFormat="1" ht="16" x14ac:dyDescent="0.15">
      <c r="A215" s="2" t="s">
        <v>225</v>
      </c>
      <c r="B215" s="1" t="s">
        <v>340</v>
      </c>
      <c r="C215" s="1" t="s">
        <v>341</v>
      </c>
      <c r="D215" s="1" t="s">
        <v>365</v>
      </c>
      <c r="E215" s="1" t="s">
        <v>371</v>
      </c>
      <c r="F215" s="17">
        <v>213</v>
      </c>
      <c r="G215" s="15">
        <v>1</v>
      </c>
      <c r="H215" s="16"/>
      <c r="I215" s="16"/>
      <c r="J215" s="16"/>
      <c r="K215" s="17"/>
      <c r="L215" s="30"/>
      <c r="M215" s="31"/>
      <c r="N215" s="31"/>
      <c r="O215" s="31">
        <v>1</v>
      </c>
      <c r="P215" s="32"/>
      <c r="Q215" s="31">
        <f t="shared" si="4"/>
        <v>-1</v>
      </c>
      <c r="R215" s="31">
        <f t="shared" si="4"/>
        <v>0</v>
      </c>
      <c r="S215" s="31">
        <f t="shared" si="4"/>
        <v>0</v>
      </c>
      <c r="T215" s="31">
        <f t="shared" si="4"/>
        <v>1</v>
      </c>
      <c r="U215" s="31">
        <f t="shared" si="4"/>
        <v>0</v>
      </c>
    </row>
    <row r="216" spans="1:21" s="34" customFormat="1" ht="16" x14ac:dyDescent="0.15">
      <c r="A216" s="2" t="s">
        <v>225</v>
      </c>
      <c r="B216" s="1" t="s">
        <v>340</v>
      </c>
      <c r="C216" s="1" t="s">
        <v>341</v>
      </c>
      <c r="D216" s="1" t="s">
        <v>365</v>
      </c>
      <c r="E216" s="1" t="s">
        <v>361</v>
      </c>
      <c r="F216" s="17">
        <v>214</v>
      </c>
      <c r="G216" s="15">
        <v>1</v>
      </c>
      <c r="H216" s="16"/>
      <c r="I216" s="16"/>
      <c r="J216" s="16"/>
      <c r="K216" s="17"/>
      <c r="L216" s="30"/>
      <c r="M216" s="31"/>
      <c r="N216" s="31"/>
      <c r="O216" s="31">
        <v>1</v>
      </c>
      <c r="P216" s="32"/>
      <c r="Q216" s="31">
        <f t="shared" si="4"/>
        <v>-1</v>
      </c>
      <c r="R216" s="31">
        <f t="shared" si="4"/>
        <v>0</v>
      </c>
      <c r="S216" s="31">
        <f t="shared" si="4"/>
        <v>0</v>
      </c>
      <c r="T216" s="31">
        <f t="shared" si="4"/>
        <v>1</v>
      </c>
      <c r="U216" s="31">
        <f t="shared" si="4"/>
        <v>0</v>
      </c>
    </row>
    <row r="217" spans="1:21" s="34" customFormat="1" ht="16" x14ac:dyDescent="0.15">
      <c r="A217" s="2" t="s">
        <v>225</v>
      </c>
      <c r="B217" s="1" t="s">
        <v>340</v>
      </c>
      <c r="C217" s="1" t="s">
        <v>341</v>
      </c>
      <c r="D217" s="1" t="s">
        <v>227</v>
      </c>
      <c r="E217" s="1" t="s">
        <v>372</v>
      </c>
      <c r="F217" s="17">
        <v>215</v>
      </c>
      <c r="G217" s="15">
        <v>1</v>
      </c>
      <c r="H217" s="16"/>
      <c r="I217" s="16"/>
      <c r="J217" s="16"/>
      <c r="K217" s="17"/>
      <c r="L217" s="30"/>
      <c r="M217" s="31"/>
      <c r="N217" s="31"/>
      <c r="O217" s="31">
        <v>1</v>
      </c>
      <c r="P217" s="32"/>
      <c r="Q217" s="31">
        <f t="shared" si="4"/>
        <v>-1</v>
      </c>
      <c r="R217" s="31">
        <f t="shared" si="4"/>
        <v>0</v>
      </c>
      <c r="S217" s="31">
        <f t="shared" si="4"/>
        <v>0</v>
      </c>
      <c r="T217" s="31">
        <f t="shared" si="4"/>
        <v>1</v>
      </c>
      <c r="U217" s="31">
        <f t="shared" si="4"/>
        <v>0</v>
      </c>
    </row>
    <row r="218" spans="1:21" s="34" customFormat="1" ht="16" x14ac:dyDescent="0.15">
      <c r="A218" s="2" t="s">
        <v>225</v>
      </c>
      <c r="B218" s="1" t="s">
        <v>340</v>
      </c>
      <c r="C218" s="1" t="s">
        <v>341</v>
      </c>
      <c r="D218" s="1" t="s">
        <v>227</v>
      </c>
      <c r="E218" s="1" t="s">
        <v>373</v>
      </c>
      <c r="F218" s="17">
        <v>216</v>
      </c>
      <c r="G218" s="15">
        <v>1</v>
      </c>
      <c r="H218" s="16"/>
      <c r="I218" s="16"/>
      <c r="J218" s="16"/>
      <c r="K218" s="17"/>
      <c r="L218" s="30"/>
      <c r="M218" s="31"/>
      <c r="N218" s="31"/>
      <c r="O218" s="31">
        <v>1</v>
      </c>
      <c r="P218" s="32"/>
      <c r="Q218" s="31">
        <f t="shared" si="4"/>
        <v>-1</v>
      </c>
      <c r="R218" s="31">
        <f t="shared" si="4"/>
        <v>0</v>
      </c>
      <c r="S218" s="31">
        <f t="shared" si="4"/>
        <v>0</v>
      </c>
      <c r="T218" s="31">
        <f t="shared" si="4"/>
        <v>1</v>
      </c>
      <c r="U218" s="31">
        <f t="shared" si="4"/>
        <v>0</v>
      </c>
    </row>
    <row r="219" spans="1:21" s="34" customFormat="1" ht="16" x14ac:dyDescent="0.15">
      <c r="A219" s="2" t="s">
        <v>225</v>
      </c>
      <c r="B219" s="1" t="s">
        <v>340</v>
      </c>
      <c r="C219" s="1" t="s">
        <v>341</v>
      </c>
      <c r="D219" s="1" t="s">
        <v>227</v>
      </c>
      <c r="E219" s="1" t="s">
        <v>374</v>
      </c>
      <c r="F219" s="17">
        <v>217</v>
      </c>
      <c r="G219" s="15">
        <v>1</v>
      </c>
      <c r="H219" s="16"/>
      <c r="I219" s="16"/>
      <c r="J219" s="16"/>
      <c r="K219" s="17"/>
      <c r="L219" s="30"/>
      <c r="M219" s="31"/>
      <c r="N219" s="31"/>
      <c r="O219" s="31">
        <v>1</v>
      </c>
      <c r="P219" s="32"/>
      <c r="Q219" s="31">
        <f t="shared" si="4"/>
        <v>-1</v>
      </c>
      <c r="R219" s="31">
        <f t="shared" si="4"/>
        <v>0</v>
      </c>
      <c r="S219" s="31">
        <f t="shared" si="4"/>
        <v>0</v>
      </c>
      <c r="T219" s="31">
        <f t="shared" si="4"/>
        <v>1</v>
      </c>
      <c r="U219" s="31">
        <f t="shared" si="4"/>
        <v>0</v>
      </c>
    </row>
    <row r="220" spans="1:21" s="34" customFormat="1" ht="16" x14ac:dyDescent="0.15">
      <c r="A220" s="2" t="s">
        <v>225</v>
      </c>
      <c r="B220" s="1" t="s">
        <v>340</v>
      </c>
      <c r="C220" s="1" t="s">
        <v>341</v>
      </c>
      <c r="D220" s="1" t="s">
        <v>227</v>
      </c>
      <c r="E220" s="1" t="s">
        <v>361</v>
      </c>
      <c r="F220" s="17">
        <v>218</v>
      </c>
      <c r="G220" s="15">
        <v>1</v>
      </c>
      <c r="H220" s="16"/>
      <c r="I220" s="16"/>
      <c r="J220" s="16"/>
      <c r="K220" s="17"/>
      <c r="L220" s="30"/>
      <c r="M220" s="31"/>
      <c r="N220" s="31"/>
      <c r="O220" s="31">
        <v>1</v>
      </c>
      <c r="P220" s="32"/>
      <c r="Q220" s="31">
        <f t="shared" si="4"/>
        <v>-1</v>
      </c>
      <c r="R220" s="31">
        <f t="shared" si="4"/>
        <v>0</v>
      </c>
      <c r="S220" s="31">
        <f t="shared" si="4"/>
        <v>0</v>
      </c>
      <c r="T220" s="31">
        <f t="shared" si="4"/>
        <v>1</v>
      </c>
      <c r="U220" s="31">
        <f t="shared" si="4"/>
        <v>0</v>
      </c>
    </row>
    <row r="221" spans="1:21" s="34" customFormat="1" ht="16" x14ac:dyDescent="0.15">
      <c r="A221" s="2" t="s">
        <v>225</v>
      </c>
      <c r="B221" s="1" t="s">
        <v>340</v>
      </c>
      <c r="C221" s="1" t="s">
        <v>341</v>
      </c>
      <c r="D221" s="1" t="s">
        <v>227</v>
      </c>
      <c r="E221" s="24" t="s">
        <v>402</v>
      </c>
      <c r="F221" s="17">
        <v>219</v>
      </c>
      <c r="G221" s="15">
        <v>1</v>
      </c>
      <c r="H221" s="16"/>
      <c r="I221" s="16"/>
      <c r="J221" s="16"/>
      <c r="K221" s="17"/>
      <c r="L221" s="30"/>
      <c r="M221" s="31"/>
      <c r="N221" s="31"/>
      <c r="O221" s="31">
        <v>1</v>
      </c>
      <c r="P221" s="32"/>
      <c r="Q221" s="31">
        <f t="shared" si="4"/>
        <v>-1</v>
      </c>
      <c r="R221" s="31">
        <f t="shared" si="4"/>
        <v>0</v>
      </c>
      <c r="S221" s="31">
        <f t="shared" si="4"/>
        <v>0</v>
      </c>
      <c r="T221" s="31">
        <f t="shared" si="4"/>
        <v>1</v>
      </c>
      <c r="U221" s="31">
        <f t="shared" si="4"/>
        <v>0</v>
      </c>
    </row>
    <row r="222" spans="1:21" s="34" customFormat="1" ht="16" x14ac:dyDescent="0.15">
      <c r="A222" s="2" t="s">
        <v>225</v>
      </c>
      <c r="B222" s="1" t="s">
        <v>340</v>
      </c>
      <c r="C222" s="1" t="s">
        <v>375</v>
      </c>
      <c r="D222" s="24"/>
      <c r="E222" s="24"/>
      <c r="F222" s="17">
        <v>220</v>
      </c>
      <c r="G222" s="15">
        <v>1</v>
      </c>
      <c r="H222" s="16"/>
      <c r="I222" s="16"/>
      <c r="J222" s="16"/>
      <c r="K222" s="17"/>
      <c r="L222" s="30"/>
      <c r="M222" s="31"/>
      <c r="N222" s="31"/>
      <c r="O222" s="31"/>
      <c r="P222" s="32">
        <v>1</v>
      </c>
      <c r="Q222" s="31">
        <f t="shared" si="4"/>
        <v>-1</v>
      </c>
      <c r="R222" s="31">
        <f t="shared" si="4"/>
        <v>0</v>
      </c>
      <c r="S222" s="31">
        <f t="shared" si="4"/>
        <v>0</v>
      </c>
      <c r="T222" s="31">
        <f t="shared" si="4"/>
        <v>0</v>
      </c>
      <c r="U222" s="31">
        <f t="shared" si="4"/>
        <v>1</v>
      </c>
    </row>
    <row r="223" spans="1:21" s="34" customFormat="1" ht="16" x14ac:dyDescent="0.15">
      <c r="A223" s="2" t="s">
        <v>225</v>
      </c>
      <c r="B223" s="1" t="s">
        <v>340</v>
      </c>
      <c r="C223" s="1" t="s">
        <v>376</v>
      </c>
      <c r="D223" s="24"/>
      <c r="E223" s="24"/>
      <c r="F223" s="17">
        <v>221</v>
      </c>
      <c r="G223" s="15">
        <v>1</v>
      </c>
      <c r="H223" s="16"/>
      <c r="I223" s="16"/>
      <c r="J223" s="16"/>
      <c r="K223" s="17"/>
      <c r="L223" s="30">
        <v>1</v>
      </c>
      <c r="M223" s="31"/>
      <c r="N223" s="31"/>
      <c r="O223" s="31"/>
      <c r="P223" s="32"/>
      <c r="Q223" s="31">
        <f t="shared" si="4"/>
        <v>0</v>
      </c>
      <c r="R223" s="31">
        <f t="shared" si="4"/>
        <v>0</v>
      </c>
      <c r="S223" s="31">
        <f t="shared" si="4"/>
        <v>0</v>
      </c>
      <c r="T223" s="31">
        <f t="shared" si="4"/>
        <v>0</v>
      </c>
      <c r="U223" s="31">
        <f t="shared" si="4"/>
        <v>0</v>
      </c>
    </row>
    <row r="224" spans="1:21" s="34" customFormat="1" ht="16" x14ac:dyDescent="0.15">
      <c r="A224" s="2" t="s">
        <v>225</v>
      </c>
      <c r="B224" s="1" t="s">
        <v>340</v>
      </c>
      <c r="C224" s="1" t="s">
        <v>451</v>
      </c>
      <c r="D224" s="24"/>
      <c r="E224" s="24"/>
      <c r="F224" s="17">
        <v>222</v>
      </c>
      <c r="G224" s="15">
        <v>1</v>
      </c>
      <c r="H224" s="16"/>
      <c r="I224" s="16"/>
      <c r="J224" s="16"/>
      <c r="K224" s="17"/>
      <c r="L224" s="30"/>
      <c r="M224" s="31"/>
      <c r="N224" s="31"/>
      <c r="O224" s="31">
        <v>1</v>
      </c>
      <c r="P224" s="32"/>
      <c r="Q224" s="31">
        <f t="shared" ref="Q224:U253" si="5">L224-G224</f>
        <v>-1</v>
      </c>
      <c r="R224" s="31">
        <f t="shared" si="5"/>
        <v>0</v>
      </c>
      <c r="S224" s="31">
        <f t="shared" si="5"/>
        <v>0</v>
      </c>
      <c r="T224" s="31">
        <f t="shared" si="5"/>
        <v>1</v>
      </c>
      <c r="U224" s="31">
        <f t="shared" si="5"/>
        <v>0</v>
      </c>
    </row>
    <row r="225" spans="1:21" s="34" customFormat="1" ht="16" x14ac:dyDescent="0.15">
      <c r="A225" s="2" t="s">
        <v>225</v>
      </c>
      <c r="B225" s="1" t="s">
        <v>340</v>
      </c>
      <c r="C225" s="1" t="s">
        <v>451</v>
      </c>
      <c r="D225" s="1" t="s">
        <v>377</v>
      </c>
      <c r="E225" s="24"/>
      <c r="F225" s="17">
        <v>223</v>
      </c>
      <c r="G225" s="15">
        <v>1</v>
      </c>
      <c r="H225" s="16"/>
      <c r="I225" s="16"/>
      <c r="J225" s="16"/>
      <c r="K225" s="17"/>
      <c r="L225" s="30"/>
      <c r="M225" s="31"/>
      <c r="N225" s="31"/>
      <c r="O225" s="31">
        <v>1</v>
      </c>
      <c r="P225" s="32"/>
      <c r="Q225" s="31">
        <f t="shared" si="5"/>
        <v>-1</v>
      </c>
      <c r="R225" s="31">
        <f t="shared" si="5"/>
        <v>0</v>
      </c>
      <c r="S225" s="31">
        <f t="shared" si="5"/>
        <v>0</v>
      </c>
      <c r="T225" s="31">
        <f t="shared" si="5"/>
        <v>1</v>
      </c>
      <c r="U225" s="31">
        <f t="shared" si="5"/>
        <v>0</v>
      </c>
    </row>
    <row r="226" spans="1:21" s="34" customFormat="1" ht="16" x14ac:dyDescent="0.15">
      <c r="A226" s="2" t="s">
        <v>225</v>
      </c>
      <c r="B226" s="1" t="s">
        <v>340</v>
      </c>
      <c r="C226" s="1" t="s">
        <v>451</v>
      </c>
      <c r="D226" s="1" t="s">
        <v>378</v>
      </c>
      <c r="E226" s="24"/>
      <c r="F226" s="17">
        <v>224</v>
      </c>
      <c r="G226" s="15">
        <v>1</v>
      </c>
      <c r="H226" s="16"/>
      <c r="I226" s="16"/>
      <c r="J226" s="16"/>
      <c r="K226" s="17"/>
      <c r="L226" s="30"/>
      <c r="M226" s="31"/>
      <c r="N226" s="31"/>
      <c r="O226" s="31">
        <v>1</v>
      </c>
      <c r="P226" s="32"/>
      <c r="Q226" s="31">
        <f t="shared" si="5"/>
        <v>-1</v>
      </c>
      <c r="R226" s="31">
        <f t="shared" si="5"/>
        <v>0</v>
      </c>
      <c r="S226" s="31">
        <f t="shared" si="5"/>
        <v>0</v>
      </c>
      <c r="T226" s="31">
        <f t="shared" si="5"/>
        <v>1</v>
      </c>
      <c r="U226" s="31">
        <f t="shared" si="5"/>
        <v>0</v>
      </c>
    </row>
    <row r="227" spans="1:21" s="34" customFormat="1" ht="24" x14ac:dyDescent="0.15">
      <c r="A227" s="2" t="s">
        <v>225</v>
      </c>
      <c r="B227" s="1" t="s">
        <v>379</v>
      </c>
      <c r="C227" s="1" t="s">
        <v>380</v>
      </c>
      <c r="D227" s="24"/>
      <c r="E227" s="24"/>
      <c r="F227" s="17">
        <v>225</v>
      </c>
      <c r="G227" s="15"/>
      <c r="H227" s="16">
        <v>1</v>
      </c>
      <c r="I227" s="16"/>
      <c r="J227" s="16"/>
      <c r="K227" s="17"/>
      <c r="L227" s="30"/>
      <c r="M227" s="31"/>
      <c r="N227" s="31"/>
      <c r="O227" s="31">
        <v>1</v>
      </c>
      <c r="P227" s="32"/>
      <c r="Q227" s="31">
        <f t="shared" si="5"/>
        <v>0</v>
      </c>
      <c r="R227" s="31">
        <f t="shared" si="5"/>
        <v>-1</v>
      </c>
      <c r="S227" s="31">
        <f t="shared" si="5"/>
        <v>0</v>
      </c>
      <c r="T227" s="31">
        <f t="shared" si="5"/>
        <v>1</v>
      </c>
      <c r="U227" s="31">
        <f t="shared" si="5"/>
        <v>0</v>
      </c>
    </row>
    <row r="228" spans="1:21" s="34" customFormat="1" ht="24" x14ac:dyDescent="0.15">
      <c r="A228" s="2" t="s">
        <v>225</v>
      </c>
      <c r="B228" s="1" t="s">
        <v>379</v>
      </c>
      <c r="C228" s="1" t="s">
        <v>381</v>
      </c>
      <c r="D228" s="24"/>
      <c r="E228" s="24"/>
      <c r="F228" s="17">
        <v>226</v>
      </c>
      <c r="G228" s="15">
        <v>1</v>
      </c>
      <c r="H228" s="16"/>
      <c r="I228" s="16"/>
      <c r="J228" s="16"/>
      <c r="K228" s="17"/>
      <c r="L228" s="30"/>
      <c r="M228" s="31"/>
      <c r="N228" s="31"/>
      <c r="O228" s="31">
        <v>1</v>
      </c>
      <c r="P228" s="32"/>
      <c r="Q228" s="31">
        <f t="shared" si="5"/>
        <v>-1</v>
      </c>
      <c r="R228" s="31">
        <f t="shared" si="5"/>
        <v>0</v>
      </c>
      <c r="S228" s="31">
        <f t="shared" si="5"/>
        <v>0</v>
      </c>
      <c r="T228" s="31">
        <f t="shared" si="5"/>
        <v>1</v>
      </c>
      <c r="U228" s="31">
        <f t="shared" si="5"/>
        <v>0</v>
      </c>
    </row>
    <row r="229" spans="1:21" s="34" customFormat="1" ht="24" x14ac:dyDescent="0.15">
      <c r="A229" s="2" t="s">
        <v>225</v>
      </c>
      <c r="B229" s="1" t="s">
        <v>379</v>
      </c>
      <c r="C229" s="1" t="s">
        <v>361</v>
      </c>
      <c r="D229" s="24"/>
      <c r="E229" s="24"/>
      <c r="F229" s="17">
        <v>227</v>
      </c>
      <c r="G229" s="15">
        <v>1</v>
      </c>
      <c r="H229" s="16"/>
      <c r="I229" s="16"/>
      <c r="J229" s="16"/>
      <c r="K229" s="17"/>
      <c r="L229" s="30"/>
      <c r="M229" s="31"/>
      <c r="N229" s="31"/>
      <c r="O229" s="31">
        <v>1</v>
      </c>
      <c r="P229" s="32"/>
      <c r="Q229" s="31">
        <f t="shared" si="5"/>
        <v>-1</v>
      </c>
      <c r="R229" s="31">
        <f t="shared" si="5"/>
        <v>0</v>
      </c>
      <c r="S229" s="31">
        <f t="shared" si="5"/>
        <v>0</v>
      </c>
      <c r="T229" s="31">
        <f t="shared" si="5"/>
        <v>1</v>
      </c>
      <c r="U229" s="31">
        <f t="shared" si="5"/>
        <v>0</v>
      </c>
    </row>
    <row r="230" spans="1:21" s="34" customFormat="1" ht="24" x14ac:dyDescent="0.15">
      <c r="A230" s="2" t="s">
        <v>225</v>
      </c>
      <c r="B230" s="1" t="s">
        <v>379</v>
      </c>
      <c r="C230" s="1" t="s">
        <v>282</v>
      </c>
      <c r="D230" s="24"/>
      <c r="E230" s="24"/>
      <c r="F230" s="17">
        <v>228</v>
      </c>
      <c r="G230" s="15">
        <v>1</v>
      </c>
      <c r="H230" s="16"/>
      <c r="I230" s="16"/>
      <c r="J230" s="16"/>
      <c r="K230" s="17"/>
      <c r="L230" s="30">
        <v>1</v>
      </c>
      <c r="M230" s="31"/>
      <c r="N230" s="31"/>
      <c r="O230" s="31"/>
      <c r="P230" s="32"/>
      <c r="Q230" s="31">
        <f t="shared" si="5"/>
        <v>0</v>
      </c>
      <c r="R230" s="31">
        <f t="shared" si="5"/>
        <v>0</v>
      </c>
      <c r="S230" s="31">
        <f t="shared" si="5"/>
        <v>0</v>
      </c>
      <c r="T230" s="31">
        <f t="shared" si="5"/>
        <v>0</v>
      </c>
      <c r="U230" s="31">
        <f t="shared" si="5"/>
        <v>0</v>
      </c>
    </row>
    <row r="231" spans="1:21" s="34" customFormat="1" ht="24" x14ac:dyDescent="0.15">
      <c r="A231" s="2" t="s">
        <v>225</v>
      </c>
      <c r="B231" s="1" t="s">
        <v>379</v>
      </c>
      <c r="C231" s="1" t="s">
        <v>382</v>
      </c>
      <c r="D231" s="24"/>
      <c r="E231" s="24"/>
      <c r="F231" s="17">
        <v>229</v>
      </c>
      <c r="G231" s="15"/>
      <c r="H231" s="16">
        <v>1</v>
      </c>
      <c r="I231" s="16"/>
      <c r="J231" s="16"/>
      <c r="K231" s="17"/>
      <c r="L231" s="30">
        <v>1</v>
      </c>
      <c r="M231" s="31"/>
      <c r="N231" s="31"/>
      <c r="O231" s="31"/>
      <c r="P231" s="32"/>
      <c r="Q231" s="31">
        <f t="shared" si="5"/>
        <v>1</v>
      </c>
      <c r="R231" s="31">
        <f t="shared" si="5"/>
        <v>-1</v>
      </c>
      <c r="S231" s="31">
        <f t="shared" si="5"/>
        <v>0</v>
      </c>
      <c r="T231" s="31">
        <f t="shared" si="5"/>
        <v>0</v>
      </c>
      <c r="U231" s="31">
        <f t="shared" si="5"/>
        <v>0</v>
      </c>
    </row>
    <row r="232" spans="1:21" s="34" customFormat="1" ht="24" x14ac:dyDescent="0.15">
      <c r="A232" s="2" t="s">
        <v>225</v>
      </c>
      <c r="B232" s="1" t="s">
        <v>379</v>
      </c>
      <c r="C232" s="1" t="s">
        <v>383</v>
      </c>
      <c r="D232" s="24"/>
      <c r="E232" s="24"/>
      <c r="F232" s="17">
        <v>230</v>
      </c>
      <c r="G232" s="15">
        <v>1</v>
      </c>
      <c r="H232" s="16"/>
      <c r="I232" s="16"/>
      <c r="J232" s="16"/>
      <c r="K232" s="17"/>
      <c r="L232" s="30"/>
      <c r="M232" s="31"/>
      <c r="N232" s="31"/>
      <c r="O232" s="31">
        <v>1</v>
      </c>
      <c r="P232" s="32"/>
      <c r="Q232" s="31">
        <f t="shared" si="5"/>
        <v>-1</v>
      </c>
      <c r="R232" s="31">
        <f t="shared" si="5"/>
        <v>0</v>
      </c>
      <c r="S232" s="31">
        <f t="shared" si="5"/>
        <v>0</v>
      </c>
      <c r="T232" s="31">
        <f t="shared" si="5"/>
        <v>1</v>
      </c>
      <c r="U232" s="31">
        <f t="shared" si="5"/>
        <v>0</v>
      </c>
    </row>
    <row r="233" spans="1:21" s="34" customFormat="1" ht="24" x14ac:dyDescent="0.15">
      <c r="A233" s="2" t="s">
        <v>225</v>
      </c>
      <c r="B233" s="1" t="s">
        <v>379</v>
      </c>
      <c r="C233" s="1" t="s">
        <v>384</v>
      </c>
      <c r="D233" s="1" t="s">
        <v>385</v>
      </c>
      <c r="E233" s="24"/>
      <c r="F233" s="17">
        <v>231</v>
      </c>
      <c r="G233" s="15"/>
      <c r="H233" s="16"/>
      <c r="I233" s="16">
        <v>1</v>
      </c>
      <c r="J233" s="16"/>
      <c r="K233" s="17"/>
      <c r="L233" s="30"/>
      <c r="M233" s="31"/>
      <c r="N233" s="31"/>
      <c r="O233" s="31">
        <v>1</v>
      </c>
      <c r="P233" s="32"/>
      <c r="Q233" s="31">
        <f t="shared" si="5"/>
        <v>0</v>
      </c>
      <c r="R233" s="31">
        <f t="shared" si="5"/>
        <v>0</v>
      </c>
      <c r="S233" s="31">
        <f t="shared" si="5"/>
        <v>-1</v>
      </c>
      <c r="T233" s="31">
        <f t="shared" si="5"/>
        <v>1</v>
      </c>
      <c r="U233" s="31">
        <f t="shared" si="5"/>
        <v>0</v>
      </c>
    </row>
    <row r="234" spans="1:21" s="34" customFormat="1" ht="24" x14ac:dyDescent="0.15">
      <c r="A234" s="2" t="s">
        <v>225</v>
      </c>
      <c r="B234" s="1" t="s">
        <v>379</v>
      </c>
      <c r="C234" s="1" t="s">
        <v>384</v>
      </c>
      <c r="D234" s="1" t="s">
        <v>386</v>
      </c>
      <c r="E234" s="24"/>
      <c r="F234" s="17">
        <v>232</v>
      </c>
      <c r="G234" s="15"/>
      <c r="H234" s="16"/>
      <c r="I234" s="16">
        <v>1</v>
      </c>
      <c r="J234" s="16"/>
      <c r="K234" s="17"/>
      <c r="L234" s="30"/>
      <c r="M234" s="31"/>
      <c r="N234" s="31"/>
      <c r="O234" s="31">
        <v>1</v>
      </c>
      <c r="P234" s="32"/>
      <c r="Q234" s="31">
        <f t="shared" si="5"/>
        <v>0</v>
      </c>
      <c r="R234" s="31">
        <f t="shared" si="5"/>
        <v>0</v>
      </c>
      <c r="S234" s="31">
        <f t="shared" si="5"/>
        <v>-1</v>
      </c>
      <c r="T234" s="31">
        <f t="shared" si="5"/>
        <v>1</v>
      </c>
      <c r="U234" s="31">
        <f t="shared" si="5"/>
        <v>0</v>
      </c>
    </row>
    <row r="235" spans="1:21" s="34" customFormat="1" ht="16" x14ac:dyDescent="0.15">
      <c r="A235" s="2" t="s">
        <v>225</v>
      </c>
      <c r="B235" s="1" t="s">
        <v>150</v>
      </c>
      <c r="C235" s="1" t="s">
        <v>439</v>
      </c>
      <c r="D235" s="24"/>
      <c r="E235" s="24"/>
      <c r="F235" s="17">
        <v>233</v>
      </c>
      <c r="G235" s="15"/>
      <c r="H235" s="16"/>
      <c r="I235" s="16"/>
      <c r="J235" s="16">
        <v>1</v>
      </c>
      <c r="K235" s="17"/>
      <c r="L235" s="30"/>
      <c r="M235" s="31"/>
      <c r="N235" s="31"/>
      <c r="O235" s="31">
        <v>1</v>
      </c>
      <c r="P235" s="32"/>
      <c r="Q235" s="31">
        <f t="shared" si="5"/>
        <v>0</v>
      </c>
      <c r="R235" s="31">
        <f t="shared" si="5"/>
        <v>0</v>
      </c>
      <c r="S235" s="31">
        <f t="shared" si="5"/>
        <v>0</v>
      </c>
      <c r="T235" s="31">
        <f t="shared" si="5"/>
        <v>0</v>
      </c>
      <c r="U235" s="31">
        <f t="shared" si="5"/>
        <v>0</v>
      </c>
    </row>
    <row r="236" spans="1:21" s="34" customFormat="1" ht="16" x14ac:dyDescent="0.15">
      <c r="A236" s="2" t="s">
        <v>225</v>
      </c>
      <c r="B236" s="1" t="s">
        <v>150</v>
      </c>
      <c r="C236" s="1" t="s">
        <v>275</v>
      </c>
      <c r="D236" s="24"/>
      <c r="E236" s="24"/>
      <c r="F236" s="17">
        <v>234</v>
      </c>
      <c r="G236" s="15"/>
      <c r="H236" s="16"/>
      <c r="I236" s="16"/>
      <c r="J236" s="16">
        <v>1</v>
      </c>
      <c r="K236" s="17"/>
      <c r="L236" s="30"/>
      <c r="M236" s="31"/>
      <c r="N236" s="31"/>
      <c r="O236" s="31">
        <v>1</v>
      </c>
      <c r="P236" s="32"/>
      <c r="Q236" s="31">
        <f t="shared" si="5"/>
        <v>0</v>
      </c>
      <c r="R236" s="31">
        <f t="shared" si="5"/>
        <v>0</v>
      </c>
      <c r="S236" s="31">
        <f t="shared" si="5"/>
        <v>0</v>
      </c>
      <c r="T236" s="31">
        <f t="shared" si="5"/>
        <v>0</v>
      </c>
      <c r="U236" s="31">
        <f t="shared" si="5"/>
        <v>0</v>
      </c>
    </row>
    <row r="237" spans="1:21" s="34" customFormat="1" ht="16" x14ac:dyDescent="0.15">
      <c r="A237" s="2" t="s">
        <v>225</v>
      </c>
      <c r="B237" s="1" t="s">
        <v>150</v>
      </c>
      <c r="C237" s="1" t="s">
        <v>387</v>
      </c>
      <c r="D237" s="24"/>
      <c r="E237" s="24"/>
      <c r="F237" s="17">
        <v>235</v>
      </c>
      <c r="G237" s="15"/>
      <c r="H237" s="16"/>
      <c r="I237" s="16"/>
      <c r="J237" s="16">
        <v>1</v>
      </c>
      <c r="K237" s="17"/>
      <c r="L237" s="30"/>
      <c r="M237" s="31"/>
      <c r="N237" s="31"/>
      <c r="O237" s="31">
        <v>1</v>
      </c>
      <c r="P237" s="32"/>
      <c r="Q237" s="31">
        <f t="shared" si="5"/>
        <v>0</v>
      </c>
      <c r="R237" s="31">
        <f t="shared" si="5"/>
        <v>0</v>
      </c>
      <c r="S237" s="31">
        <f t="shared" si="5"/>
        <v>0</v>
      </c>
      <c r="T237" s="31">
        <f t="shared" si="5"/>
        <v>0</v>
      </c>
      <c r="U237" s="31">
        <f t="shared" si="5"/>
        <v>0</v>
      </c>
    </row>
    <row r="238" spans="1:21" s="34" customFormat="1" ht="16" x14ac:dyDescent="0.15">
      <c r="A238" s="2" t="s">
        <v>225</v>
      </c>
      <c r="B238" s="1" t="s">
        <v>150</v>
      </c>
      <c r="C238" s="1" t="s">
        <v>388</v>
      </c>
      <c r="D238" s="24"/>
      <c r="E238" s="24"/>
      <c r="F238" s="17">
        <v>236</v>
      </c>
      <c r="G238" s="15"/>
      <c r="H238" s="16"/>
      <c r="I238" s="16"/>
      <c r="J238" s="16">
        <v>1</v>
      </c>
      <c r="K238" s="17"/>
      <c r="L238" s="30"/>
      <c r="M238" s="31"/>
      <c r="N238" s="31"/>
      <c r="O238" s="31">
        <v>1</v>
      </c>
      <c r="P238" s="32"/>
      <c r="Q238" s="31">
        <f t="shared" si="5"/>
        <v>0</v>
      </c>
      <c r="R238" s="31">
        <f t="shared" si="5"/>
        <v>0</v>
      </c>
      <c r="S238" s="31">
        <f t="shared" si="5"/>
        <v>0</v>
      </c>
      <c r="T238" s="31">
        <f t="shared" si="5"/>
        <v>0</v>
      </c>
      <c r="U238" s="31">
        <f t="shared" si="5"/>
        <v>0</v>
      </c>
    </row>
    <row r="239" spans="1:21" s="34" customFormat="1" ht="16" x14ac:dyDescent="0.15">
      <c r="A239" s="2" t="s">
        <v>225</v>
      </c>
      <c r="B239" s="1" t="s">
        <v>351</v>
      </c>
      <c r="C239" s="1" t="s">
        <v>389</v>
      </c>
      <c r="D239" s="24"/>
      <c r="E239" s="24"/>
      <c r="F239" s="17">
        <v>237</v>
      </c>
      <c r="G239" s="15"/>
      <c r="H239" s="16"/>
      <c r="I239" s="16"/>
      <c r="J239" s="16">
        <v>1</v>
      </c>
      <c r="K239" s="17"/>
      <c r="L239" s="30"/>
      <c r="M239" s="31"/>
      <c r="N239" s="31"/>
      <c r="O239" s="31">
        <v>1</v>
      </c>
      <c r="P239" s="32"/>
      <c r="Q239" s="31">
        <f t="shared" si="5"/>
        <v>0</v>
      </c>
      <c r="R239" s="31">
        <f t="shared" si="5"/>
        <v>0</v>
      </c>
      <c r="S239" s="31">
        <f t="shared" si="5"/>
        <v>0</v>
      </c>
      <c r="T239" s="31">
        <f t="shared" si="5"/>
        <v>0</v>
      </c>
      <c r="U239" s="31">
        <f t="shared" si="5"/>
        <v>0</v>
      </c>
    </row>
    <row r="240" spans="1:21" s="34" customFormat="1" ht="16" x14ac:dyDescent="0.15">
      <c r="A240" s="2" t="s">
        <v>225</v>
      </c>
      <c r="B240" s="1" t="s">
        <v>351</v>
      </c>
      <c r="C240" s="1" t="s">
        <v>390</v>
      </c>
      <c r="D240" s="24"/>
      <c r="E240" s="24"/>
      <c r="F240" s="17">
        <v>238</v>
      </c>
      <c r="G240" s="15"/>
      <c r="H240" s="16"/>
      <c r="I240" s="16"/>
      <c r="J240" s="16">
        <v>1</v>
      </c>
      <c r="K240" s="17"/>
      <c r="L240" s="30"/>
      <c r="M240" s="31"/>
      <c r="N240" s="31"/>
      <c r="O240" s="31">
        <v>1</v>
      </c>
      <c r="P240" s="32"/>
      <c r="Q240" s="31">
        <f t="shared" si="5"/>
        <v>0</v>
      </c>
      <c r="R240" s="31">
        <f t="shared" si="5"/>
        <v>0</v>
      </c>
      <c r="S240" s="31">
        <f t="shared" si="5"/>
        <v>0</v>
      </c>
      <c r="T240" s="31">
        <f t="shared" si="5"/>
        <v>0</v>
      </c>
      <c r="U240" s="31">
        <f t="shared" si="5"/>
        <v>0</v>
      </c>
    </row>
    <row r="241" spans="1:21" s="34" customFormat="1" ht="16" x14ac:dyDescent="0.15">
      <c r="A241" s="2" t="s">
        <v>225</v>
      </c>
      <c r="B241" s="1" t="s">
        <v>351</v>
      </c>
      <c r="C241" s="1" t="s">
        <v>358</v>
      </c>
      <c r="D241" s="24"/>
      <c r="E241" s="24"/>
      <c r="F241" s="17">
        <v>239</v>
      </c>
      <c r="G241" s="15"/>
      <c r="H241" s="16"/>
      <c r="I241" s="16"/>
      <c r="J241" s="16">
        <v>1</v>
      </c>
      <c r="K241" s="17"/>
      <c r="L241" s="30"/>
      <c r="M241" s="31"/>
      <c r="N241" s="31"/>
      <c r="O241" s="31">
        <v>1</v>
      </c>
      <c r="P241" s="32"/>
      <c r="Q241" s="31">
        <f t="shared" si="5"/>
        <v>0</v>
      </c>
      <c r="R241" s="31">
        <f t="shared" si="5"/>
        <v>0</v>
      </c>
      <c r="S241" s="31">
        <f t="shared" si="5"/>
        <v>0</v>
      </c>
      <c r="T241" s="31">
        <f t="shared" si="5"/>
        <v>0</v>
      </c>
      <c r="U241" s="31">
        <f t="shared" si="5"/>
        <v>0</v>
      </c>
    </row>
    <row r="242" spans="1:21" s="34" customFormat="1" ht="16" x14ac:dyDescent="0.15">
      <c r="A242" s="2" t="s">
        <v>225</v>
      </c>
      <c r="B242" s="1" t="s">
        <v>351</v>
      </c>
      <c r="C242" s="1" t="s">
        <v>391</v>
      </c>
      <c r="D242" s="24"/>
      <c r="E242" s="24"/>
      <c r="F242" s="17">
        <v>240</v>
      </c>
      <c r="G242" s="15"/>
      <c r="H242" s="16"/>
      <c r="I242" s="16"/>
      <c r="J242" s="16">
        <v>1</v>
      </c>
      <c r="K242" s="17"/>
      <c r="L242" s="30"/>
      <c r="M242" s="31"/>
      <c r="N242" s="31"/>
      <c r="O242" s="31">
        <v>1</v>
      </c>
      <c r="P242" s="32"/>
      <c r="Q242" s="31">
        <f t="shared" si="5"/>
        <v>0</v>
      </c>
      <c r="R242" s="31">
        <f t="shared" si="5"/>
        <v>0</v>
      </c>
      <c r="S242" s="31">
        <f t="shared" si="5"/>
        <v>0</v>
      </c>
      <c r="T242" s="31">
        <f t="shared" si="5"/>
        <v>0</v>
      </c>
      <c r="U242" s="31">
        <f t="shared" si="5"/>
        <v>0</v>
      </c>
    </row>
    <row r="243" spans="1:21" s="34" customFormat="1" ht="16" x14ac:dyDescent="0.15">
      <c r="A243" s="2" t="s">
        <v>225</v>
      </c>
      <c r="B243" s="1" t="s">
        <v>286</v>
      </c>
      <c r="C243" s="1" t="s">
        <v>338</v>
      </c>
      <c r="D243" s="24"/>
      <c r="E243" s="24"/>
      <c r="F243" s="17">
        <v>241</v>
      </c>
      <c r="G243" s="15"/>
      <c r="H243" s="16">
        <v>1</v>
      </c>
      <c r="I243" s="16"/>
      <c r="J243" s="16"/>
      <c r="K243" s="17"/>
      <c r="L243" s="30"/>
      <c r="M243" s="31"/>
      <c r="N243" s="31"/>
      <c r="O243" s="31">
        <v>1</v>
      </c>
      <c r="P243" s="32"/>
      <c r="Q243" s="31">
        <f t="shared" si="5"/>
        <v>0</v>
      </c>
      <c r="R243" s="31">
        <f t="shared" si="5"/>
        <v>-1</v>
      </c>
      <c r="S243" s="31">
        <f t="shared" si="5"/>
        <v>0</v>
      </c>
      <c r="T243" s="31">
        <f t="shared" si="5"/>
        <v>1</v>
      </c>
      <c r="U243" s="31">
        <f t="shared" si="5"/>
        <v>0</v>
      </c>
    </row>
    <row r="244" spans="1:21" s="34" customFormat="1" ht="16" x14ac:dyDescent="0.15">
      <c r="A244" s="2" t="s">
        <v>225</v>
      </c>
      <c r="B244" s="1" t="s">
        <v>286</v>
      </c>
      <c r="C244" s="1" t="s">
        <v>392</v>
      </c>
      <c r="D244" s="24"/>
      <c r="E244" s="24"/>
      <c r="F244" s="17">
        <v>242</v>
      </c>
      <c r="G244" s="15"/>
      <c r="H244" s="16">
        <v>1</v>
      </c>
      <c r="I244" s="16"/>
      <c r="J244" s="16"/>
      <c r="K244" s="17"/>
      <c r="L244" s="30"/>
      <c r="M244" s="31"/>
      <c r="N244" s="31"/>
      <c r="O244" s="31">
        <v>1</v>
      </c>
      <c r="P244" s="32"/>
      <c r="Q244" s="31">
        <f t="shared" si="5"/>
        <v>0</v>
      </c>
      <c r="R244" s="31">
        <f t="shared" si="5"/>
        <v>-1</v>
      </c>
      <c r="S244" s="31">
        <f t="shared" si="5"/>
        <v>0</v>
      </c>
      <c r="T244" s="31">
        <f t="shared" si="5"/>
        <v>1</v>
      </c>
      <c r="U244" s="31">
        <f t="shared" si="5"/>
        <v>0</v>
      </c>
    </row>
    <row r="245" spans="1:21" s="34" customFormat="1" ht="16" x14ac:dyDescent="0.15">
      <c r="A245" s="2" t="s">
        <v>225</v>
      </c>
      <c r="B245" s="1" t="s">
        <v>286</v>
      </c>
      <c r="C245" s="1" t="s">
        <v>393</v>
      </c>
      <c r="D245" s="24"/>
      <c r="E245" s="24"/>
      <c r="F245" s="17">
        <v>243</v>
      </c>
      <c r="G245" s="15"/>
      <c r="H245" s="16">
        <v>1</v>
      </c>
      <c r="I245" s="16"/>
      <c r="J245" s="16"/>
      <c r="K245" s="17"/>
      <c r="L245" s="30"/>
      <c r="M245" s="31"/>
      <c r="N245" s="31"/>
      <c r="O245" s="31">
        <v>1</v>
      </c>
      <c r="P245" s="32"/>
      <c r="Q245" s="31">
        <f t="shared" si="5"/>
        <v>0</v>
      </c>
      <c r="R245" s="31">
        <f t="shared" si="5"/>
        <v>-1</v>
      </c>
      <c r="S245" s="31">
        <f t="shared" si="5"/>
        <v>0</v>
      </c>
      <c r="T245" s="31">
        <f t="shared" si="5"/>
        <v>1</v>
      </c>
      <c r="U245" s="31">
        <f t="shared" si="5"/>
        <v>0</v>
      </c>
    </row>
    <row r="246" spans="1:21" s="34" customFormat="1" ht="16" x14ac:dyDescent="0.15">
      <c r="A246" s="2" t="s">
        <v>225</v>
      </c>
      <c r="B246" s="1" t="s">
        <v>286</v>
      </c>
      <c r="C246" s="1" t="s">
        <v>394</v>
      </c>
      <c r="D246" s="24"/>
      <c r="E246" s="24"/>
      <c r="F246" s="17">
        <v>244</v>
      </c>
      <c r="G246" s="15"/>
      <c r="H246" s="16">
        <v>1</v>
      </c>
      <c r="I246" s="16"/>
      <c r="J246" s="16"/>
      <c r="K246" s="17"/>
      <c r="L246" s="30"/>
      <c r="M246" s="31"/>
      <c r="N246" s="31"/>
      <c r="O246" s="31">
        <v>1</v>
      </c>
      <c r="P246" s="32"/>
      <c r="Q246" s="31">
        <f t="shared" si="5"/>
        <v>0</v>
      </c>
      <c r="R246" s="31">
        <f t="shared" si="5"/>
        <v>-1</v>
      </c>
      <c r="S246" s="31">
        <f t="shared" si="5"/>
        <v>0</v>
      </c>
      <c r="T246" s="31">
        <f t="shared" si="5"/>
        <v>1</v>
      </c>
      <c r="U246" s="31">
        <f t="shared" si="5"/>
        <v>0</v>
      </c>
    </row>
    <row r="247" spans="1:21" s="34" customFormat="1" ht="48" x14ac:dyDescent="0.15">
      <c r="A247" s="2" t="s">
        <v>225</v>
      </c>
      <c r="B247" s="1" t="s">
        <v>395</v>
      </c>
      <c r="C247" s="24"/>
      <c r="D247" s="24"/>
      <c r="E247" s="24"/>
      <c r="F247" s="17">
        <v>245</v>
      </c>
      <c r="G247" s="15"/>
      <c r="H247" s="16"/>
      <c r="I247" s="16"/>
      <c r="J247" s="16">
        <v>1</v>
      </c>
      <c r="K247" s="17"/>
      <c r="L247" s="30"/>
      <c r="M247" s="31"/>
      <c r="N247" s="31"/>
      <c r="O247" s="31">
        <v>1</v>
      </c>
      <c r="P247" s="32"/>
      <c r="Q247" s="31">
        <f t="shared" si="5"/>
        <v>0</v>
      </c>
      <c r="R247" s="31">
        <f t="shared" si="5"/>
        <v>0</v>
      </c>
      <c r="S247" s="31">
        <f t="shared" si="5"/>
        <v>0</v>
      </c>
      <c r="T247" s="31">
        <f t="shared" si="5"/>
        <v>0</v>
      </c>
      <c r="U247" s="31">
        <f t="shared" si="5"/>
        <v>0</v>
      </c>
    </row>
    <row r="248" spans="1:21" s="34" customFormat="1" ht="16" x14ac:dyDescent="0.15">
      <c r="A248" s="2" t="s">
        <v>225</v>
      </c>
      <c r="B248" s="1" t="s">
        <v>396</v>
      </c>
      <c r="C248" s="1" t="s">
        <v>397</v>
      </c>
      <c r="D248" s="24"/>
      <c r="E248" s="24"/>
      <c r="F248" s="17">
        <v>246</v>
      </c>
      <c r="G248" s="15"/>
      <c r="H248" s="16"/>
      <c r="I248" s="16"/>
      <c r="J248" s="16">
        <v>1</v>
      </c>
      <c r="K248" s="17"/>
      <c r="L248" s="30"/>
      <c r="M248" s="31"/>
      <c r="N248" s="31"/>
      <c r="O248" s="31">
        <v>1</v>
      </c>
      <c r="P248" s="32"/>
      <c r="Q248" s="31">
        <f t="shared" si="5"/>
        <v>0</v>
      </c>
      <c r="R248" s="31">
        <f t="shared" si="5"/>
        <v>0</v>
      </c>
      <c r="S248" s="31">
        <f t="shared" si="5"/>
        <v>0</v>
      </c>
      <c r="T248" s="31">
        <f t="shared" si="5"/>
        <v>0</v>
      </c>
      <c r="U248" s="31">
        <f t="shared" si="5"/>
        <v>0</v>
      </c>
    </row>
    <row r="249" spans="1:21" s="34" customFormat="1" ht="16" x14ac:dyDescent="0.15">
      <c r="A249" s="2" t="s">
        <v>225</v>
      </c>
      <c r="B249" s="1" t="s">
        <v>396</v>
      </c>
      <c r="C249" s="1" t="s">
        <v>398</v>
      </c>
      <c r="D249" s="24"/>
      <c r="E249" s="24"/>
      <c r="F249" s="17">
        <v>247</v>
      </c>
      <c r="G249" s="15">
        <v>1</v>
      </c>
      <c r="H249" s="16"/>
      <c r="I249" s="16"/>
      <c r="J249" s="16"/>
      <c r="K249" s="17"/>
      <c r="L249" s="30"/>
      <c r="M249" s="31"/>
      <c r="N249" s="31"/>
      <c r="O249" s="31">
        <v>1</v>
      </c>
      <c r="P249" s="32"/>
      <c r="Q249" s="31">
        <f t="shared" si="5"/>
        <v>-1</v>
      </c>
      <c r="R249" s="31">
        <f t="shared" si="5"/>
        <v>0</v>
      </c>
      <c r="S249" s="31">
        <f t="shared" si="5"/>
        <v>0</v>
      </c>
      <c r="T249" s="31">
        <f t="shared" si="5"/>
        <v>1</v>
      </c>
      <c r="U249" s="31">
        <f t="shared" si="5"/>
        <v>0</v>
      </c>
    </row>
    <row r="250" spans="1:21" s="34" customFormat="1" ht="16" x14ac:dyDescent="0.15">
      <c r="A250" s="2" t="s">
        <v>225</v>
      </c>
      <c r="B250" s="1" t="s">
        <v>396</v>
      </c>
      <c r="C250" s="1" t="s">
        <v>336</v>
      </c>
      <c r="D250" s="24"/>
      <c r="E250" s="24"/>
      <c r="F250" s="17">
        <v>248</v>
      </c>
      <c r="G250" s="15"/>
      <c r="H250" s="16">
        <v>1</v>
      </c>
      <c r="I250" s="16"/>
      <c r="J250" s="16"/>
      <c r="K250" s="17"/>
      <c r="L250" s="30"/>
      <c r="M250" s="31"/>
      <c r="N250" s="31"/>
      <c r="O250" s="31">
        <v>1</v>
      </c>
      <c r="P250" s="32"/>
      <c r="Q250" s="31">
        <f t="shared" si="5"/>
        <v>0</v>
      </c>
      <c r="R250" s="31">
        <f t="shared" si="5"/>
        <v>-1</v>
      </c>
      <c r="S250" s="31">
        <f t="shared" si="5"/>
        <v>0</v>
      </c>
      <c r="T250" s="31">
        <f t="shared" si="5"/>
        <v>1</v>
      </c>
      <c r="U250" s="31">
        <f t="shared" si="5"/>
        <v>0</v>
      </c>
    </row>
    <row r="251" spans="1:21" s="34" customFormat="1" ht="16" x14ac:dyDescent="0.15">
      <c r="A251" s="2" t="s">
        <v>225</v>
      </c>
      <c r="B251" s="1" t="s">
        <v>396</v>
      </c>
      <c r="C251" s="1" t="s">
        <v>399</v>
      </c>
      <c r="D251" s="24"/>
      <c r="E251" s="24"/>
      <c r="F251" s="17">
        <v>249</v>
      </c>
      <c r="G251" s="15"/>
      <c r="H251" s="16">
        <v>1</v>
      </c>
      <c r="I251" s="16"/>
      <c r="J251" s="16"/>
      <c r="K251" s="17"/>
      <c r="L251" s="30"/>
      <c r="M251" s="31"/>
      <c r="N251" s="31"/>
      <c r="O251" s="31">
        <v>1</v>
      </c>
      <c r="P251" s="32"/>
      <c r="Q251" s="31">
        <f t="shared" si="5"/>
        <v>0</v>
      </c>
      <c r="R251" s="31">
        <f t="shared" si="5"/>
        <v>-1</v>
      </c>
      <c r="S251" s="31">
        <f t="shared" si="5"/>
        <v>0</v>
      </c>
      <c r="T251" s="31">
        <f t="shared" si="5"/>
        <v>1</v>
      </c>
      <c r="U251" s="31">
        <f t="shared" si="5"/>
        <v>0</v>
      </c>
    </row>
    <row r="252" spans="1:21" s="34" customFormat="1" ht="16" x14ac:dyDescent="0.15">
      <c r="A252" s="2" t="s">
        <v>225</v>
      </c>
      <c r="B252" s="1" t="s">
        <v>396</v>
      </c>
      <c r="C252" s="1" t="s">
        <v>400</v>
      </c>
      <c r="D252" s="24"/>
      <c r="E252" s="24"/>
      <c r="F252" s="17">
        <v>250</v>
      </c>
      <c r="G252" s="15">
        <v>1</v>
      </c>
      <c r="H252" s="16"/>
      <c r="I252" s="16"/>
      <c r="J252" s="16"/>
      <c r="K252" s="17"/>
      <c r="L252" s="30"/>
      <c r="M252" s="31"/>
      <c r="N252" s="31"/>
      <c r="O252" s="31">
        <v>1</v>
      </c>
      <c r="P252" s="32"/>
      <c r="Q252" s="31">
        <f t="shared" si="5"/>
        <v>-1</v>
      </c>
      <c r="R252" s="31">
        <f t="shared" si="5"/>
        <v>0</v>
      </c>
      <c r="S252" s="31">
        <f t="shared" si="5"/>
        <v>0</v>
      </c>
      <c r="T252" s="31">
        <f t="shared" si="5"/>
        <v>1</v>
      </c>
      <c r="U252" s="31">
        <f t="shared" si="5"/>
        <v>0</v>
      </c>
    </row>
    <row r="253" spans="1:21" s="34" customFormat="1" ht="17" thickBot="1" x14ac:dyDescent="0.2">
      <c r="A253" s="3" t="s">
        <v>225</v>
      </c>
      <c r="B253" s="4" t="s">
        <v>396</v>
      </c>
      <c r="C253" s="4" t="s">
        <v>401</v>
      </c>
      <c r="D253" s="35"/>
      <c r="E253" s="35"/>
      <c r="F253" s="17">
        <v>251</v>
      </c>
      <c r="G253" s="19">
        <v>1</v>
      </c>
      <c r="H253" s="20"/>
      <c r="I253" s="20"/>
      <c r="J253" s="20"/>
      <c r="K253" s="21"/>
      <c r="L253" s="36"/>
      <c r="M253" s="37"/>
      <c r="N253" s="37">
        <v>1</v>
      </c>
      <c r="O253" s="37"/>
      <c r="P253" s="38"/>
      <c r="Q253" s="31">
        <f t="shared" si="5"/>
        <v>-1</v>
      </c>
      <c r="R253" s="31">
        <f t="shared" si="5"/>
        <v>0</v>
      </c>
      <c r="S253" s="31">
        <f t="shared" si="5"/>
        <v>1</v>
      </c>
      <c r="T253" s="31">
        <f t="shared" si="5"/>
        <v>0</v>
      </c>
      <c r="U253" s="31">
        <f t="shared" si="5"/>
        <v>0</v>
      </c>
    </row>
    <row r="254" spans="1:21" s="34" customFormat="1" ht="17" thickTop="1" x14ac:dyDescent="0.15">
      <c r="A254" s="25"/>
      <c r="B254" s="25"/>
      <c r="C254" s="25"/>
      <c r="D254" s="25"/>
      <c r="E254" s="39"/>
      <c r="F254" s="40" t="s">
        <v>403</v>
      </c>
      <c r="G254" s="41">
        <f t="shared" ref="G254:P254" si="6">COUNTBLANK(G3:G253)</f>
        <v>183</v>
      </c>
      <c r="H254" s="41">
        <f t="shared" si="6"/>
        <v>225</v>
      </c>
      <c r="I254" s="41">
        <f t="shared" si="6"/>
        <v>230</v>
      </c>
      <c r="J254" s="41">
        <f t="shared" si="6"/>
        <v>115</v>
      </c>
      <c r="K254" s="42">
        <f t="shared" si="6"/>
        <v>251</v>
      </c>
      <c r="L254" s="43">
        <f t="shared" si="6"/>
        <v>248</v>
      </c>
      <c r="M254" s="44">
        <f t="shared" si="6"/>
        <v>251</v>
      </c>
      <c r="N254" s="44">
        <f t="shared" si="6"/>
        <v>226</v>
      </c>
      <c r="O254" s="44">
        <f t="shared" si="6"/>
        <v>63</v>
      </c>
      <c r="P254" s="45">
        <f t="shared" si="6"/>
        <v>216</v>
      </c>
    </row>
    <row r="255" spans="1:21" s="34" customFormat="1" ht="17" thickBot="1" x14ac:dyDescent="0.2">
      <c r="A255" s="25"/>
      <c r="B255" s="25"/>
      <c r="C255" s="25"/>
      <c r="D255" s="25"/>
      <c r="E255" s="46"/>
      <c r="F255" s="47" t="s">
        <v>404</v>
      </c>
      <c r="G255" s="20">
        <f t="shared" ref="G255:P255" si="7">COUNTIF(G3:G253,"1")</f>
        <v>68</v>
      </c>
      <c r="H255" s="20">
        <f t="shared" si="7"/>
        <v>26</v>
      </c>
      <c r="I255" s="20">
        <f t="shared" si="7"/>
        <v>21</v>
      </c>
      <c r="J255" s="20">
        <f t="shared" si="7"/>
        <v>136</v>
      </c>
      <c r="K255" s="48">
        <f t="shared" si="7"/>
        <v>0</v>
      </c>
      <c r="L255" s="36">
        <f t="shared" si="7"/>
        <v>3</v>
      </c>
      <c r="M255" s="37">
        <f t="shared" si="7"/>
        <v>0</v>
      </c>
      <c r="N255" s="37">
        <f t="shared" si="7"/>
        <v>25</v>
      </c>
      <c r="O255" s="37">
        <f t="shared" si="7"/>
        <v>188</v>
      </c>
      <c r="P255" s="49">
        <f t="shared" si="7"/>
        <v>35</v>
      </c>
    </row>
    <row r="256" spans="1:21" ht="17" thickTop="1" x14ac:dyDescent="0.15">
      <c r="E256" s="8"/>
      <c r="F256" s="9"/>
      <c r="G256" s="9"/>
      <c r="H256" s="9"/>
      <c r="I256" s="9"/>
      <c r="J256" s="9"/>
      <c r="K256" s="9"/>
      <c r="L256" s="43">
        <f>SUM(L254:L255)</f>
        <v>251</v>
      </c>
      <c r="M256" s="44">
        <f>SUM(M254:M255)</f>
        <v>251</v>
      </c>
      <c r="N256" s="44">
        <f>SUM(N254:N255)</f>
        <v>251</v>
      </c>
      <c r="O256" s="44">
        <f>SUM(O254:O255)</f>
        <v>251</v>
      </c>
      <c r="P256" s="45">
        <f>SUM(P254:P255)</f>
        <v>251</v>
      </c>
    </row>
    <row r="257" spans="5:16" ht="17" thickBot="1" x14ac:dyDescent="0.2">
      <c r="E257" s="10"/>
      <c r="F257" s="11"/>
      <c r="G257" s="11"/>
      <c r="H257" s="11"/>
      <c r="I257" s="11"/>
      <c r="J257" s="11"/>
      <c r="K257" s="11"/>
      <c r="L257" s="50">
        <f>L255/L256</f>
        <v>1.1952191235059761E-2</v>
      </c>
      <c r="M257" s="51">
        <f>M255/M256</f>
        <v>0</v>
      </c>
      <c r="N257" s="51">
        <f>N255/N256</f>
        <v>9.9601593625498003E-2</v>
      </c>
      <c r="O257" s="51">
        <f>O255/O256</f>
        <v>0.74900398406374502</v>
      </c>
      <c r="P257" s="52">
        <f>P255/P256</f>
        <v>0.1394422310756972</v>
      </c>
    </row>
    <row r="258" spans="5:16" ht="13" thickTop="1" x14ac:dyDescent="0.15">
      <c r="E258" s="25" t="s">
        <v>405</v>
      </c>
      <c r="L258" s="12">
        <v>0</v>
      </c>
      <c r="M258" s="12">
        <v>0.25</v>
      </c>
      <c r="N258" s="12">
        <v>0.5</v>
      </c>
      <c r="O258" s="12">
        <v>0.75</v>
      </c>
      <c r="P258" s="12">
        <v>1</v>
      </c>
    </row>
    <row r="259" spans="5:16" ht="12" x14ac:dyDescent="0.15">
      <c r="E259" s="25" t="s">
        <v>406</v>
      </c>
      <c r="L259" s="12">
        <f>L255*L258</f>
        <v>0</v>
      </c>
      <c r="M259" s="12">
        <f>M255*M258</f>
        <v>0</v>
      </c>
      <c r="N259" s="12">
        <f>N255*N258</f>
        <v>12.5</v>
      </c>
      <c r="O259" s="12">
        <f>O255*O258</f>
        <v>141</v>
      </c>
      <c r="P259" s="12">
        <f>P255*P258</f>
        <v>35</v>
      </c>
    </row>
    <row r="260" spans="5:16" x14ac:dyDescent="0.15">
      <c r="G260" s="13"/>
      <c r="H260" s="22"/>
      <c r="I260" s="13"/>
    </row>
  </sheetData>
  <mergeCells count="4">
    <mergeCell ref="A1:F1"/>
    <mergeCell ref="G1:K1"/>
    <mergeCell ref="L1:P1"/>
    <mergeCell ref="Q1:U1"/>
  </mergeCells>
  <phoneticPr fontId="3" type="noConversion"/>
  <conditionalFormatting sqref="Q3:U253">
    <cfRule type="cellIs" dxfId="2" priority="1" stopIfTrue="1" operator="equal">
      <formula>0</formula>
    </cfRule>
    <cfRule type="cellIs" dxfId="1" priority="2" stopIfTrue="1" operator="equal">
      <formula>1</formula>
    </cfRule>
    <cfRule type="cellIs" dxfId="0" priority="3" stopIfTrue="1" operator="equal">
      <formula>-1</formula>
    </cfRule>
  </conditionalFormatting>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0"/>
  <sheetViews>
    <sheetView zoomScaleNormal="100" workbookViewId="0">
      <pane ySplit="3" topLeftCell="A4" activePane="bottomLeft" state="frozen"/>
      <selection activeCell="B27" sqref="B27"/>
      <selection pane="bottomLeft" activeCell="C43" sqref="C43"/>
    </sheetView>
  </sheetViews>
  <sheetFormatPr baseColWidth="10" defaultColWidth="9.1640625" defaultRowHeight="15" x14ac:dyDescent="0.15"/>
  <cols>
    <col min="1" max="1" width="4.1640625" style="75" customWidth="1"/>
    <col min="2" max="2" width="10" style="77" customWidth="1"/>
    <col min="3" max="3" width="45.1640625" style="76" customWidth="1"/>
    <col min="4" max="4" width="12.5" style="77" customWidth="1"/>
    <col min="5" max="5" width="12" style="75" customWidth="1"/>
    <col min="6" max="6" width="14.6640625" style="75" customWidth="1"/>
    <col min="7" max="7" width="28.83203125" style="75" customWidth="1"/>
    <col min="8" max="8" width="15.1640625" style="75" customWidth="1"/>
    <col min="9" max="17" width="9.1640625" style="75"/>
    <col min="18" max="16384" width="9.1640625" style="56"/>
  </cols>
  <sheetData>
    <row r="1" spans="1:17" ht="27" customHeight="1" thickBot="1" x14ac:dyDescent="0.3">
      <c r="A1" s="124" t="s">
        <v>517</v>
      </c>
    </row>
    <row r="2" spans="1:17" ht="27" customHeight="1" thickBot="1" x14ac:dyDescent="0.3">
      <c r="A2" s="144"/>
      <c r="B2" s="216" t="s">
        <v>648</v>
      </c>
      <c r="C2" s="217"/>
      <c r="D2" s="217"/>
      <c r="E2" s="218" t="s">
        <v>649</v>
      </c>
      <c r="F2" s="219"/>
      <c r="G2" s="220"/>
      <c r="H2" s="122"/>
    </row>
    <row r="3" spans="1:17" s="59" customFormat="1" ht="80" x14ac:dyDescent="0.15">
      <c r="A3" s="143" t="s">
        <v>235</v>
      </c>
      <c r="B3" s="143" t="s">
        <v>233</v>
      </c>
      <c r="C3" s="143" t="s">
        <v>493</v>
      </c>
      <c r="D3" s="170" t="s">
        <v>667</v>
      </c>
      <c r="E3" s="143" t="s">
        <v>664</v>
      </c>
      <c r="F3" s="143" t="s">
        <v>518</v>
      </c>
      <c r="G3" s="143" t="s">
        <v>519</v>
      </c>
      <c r="H3" s="122"/>
      <c r="I3" s="72"/>
      <c r="J3" s="72"/>
      <c r="K3" s="72"/>
      <c r="L3" s="72"/>
      <c r="M3" s="72"/>
      <c r="N3" s="72"/>
      <c r="O3" s="72"/>
      <c r="P3" s="72"/>
      <c r="Q3" s="72"/>
    </row>
    <row r="4" spans="1:17" s="53" customFormat="1" ht="96" x14ac:dyDescent="0.15">
      <c r="A4" s="88">
        <v>1</v>
      </c>
      <c r="B4" s="73" t="s">
        <v>77</v>
      </c>
      <c r="C4" s="67" t="s">
        <v>55</v>
      </c>
      <c r="D4" s="210" t="s">
        <v>650</v>
      </c>
      <c r="E4" s="89"/>
      <c r="F4" s="81"/>
      <c r="G4" s="81"/>
      <c r="H4" s="180"/>
      <c r="I4" s="78"/>
      <c r="J4" s="78"/>
      <c r="K4" s="78"/>
      <c r="L4" s="78"/>
      <c r="M4" s="78"/>
      <c r="N4" s="78"/>
      <c r="O4" s="78"/>
      <c r="P4" s="78"/>
      <c r="Q4" s="78"/>
    </row>
    <row r="5" spans="1:17" s="53" customFormat="1" ht="48" x14ac:dyDescent="0.15">
      <c r="A5" s="88">
        <f>A4+1</f>
        <v>2</v>
      </c>
      <c r="B5" s="73" t="s">
        <v>77</v>
      </c>
      <c r="C5" s="104" t="s">
        <v>847</v>
      </c>
      <c r="D5" s="210" t="s">
        <v>650</v>
      </c>
      <c r="E5" s="89"/>
      <c r="F5" s="81"/>
      <c r="G5" s="81"/>
      <c r="H5" s="180"/>
      <c r="I5" s="78"/>
      <c r="J5" s="78"/>
      <c r="K5" s="78"/>
      <c r="L5" s="78"/>
      <c r="M5" s="78"/>
      <c r="N5" s="78"/>
      <c r="O5" s="78"/>
      <c r="P5" s="78"/>
      <c r="Q5" s="78"/>
    </row>
    <row r="6" spans="1:17" s="91" customFormat="1" ht="16" x14ac:dyDescent="0.15">
      <c r="A6" s="88">
        <f t="shared" ref="A6:A49" si="0">A5+1</f>
        <v>3</v>
      </c>
      <c r="B6" s="73" t="s">
        <v>77</v>
      </c>
      <c r="C6" s="67" t="s">
        <v>50</v>
      </c>
      <c r="D6" s="210" t="s">
        <v>650</v>
      </c>
      <c r="E6" s="74"/>
      <c r="F6" s="89"/>
      <c r="G6" s="89"/>
      <c r="H6" s="201"/>
      <c r="I6" s="90"/>
      <c r="J6" s="90"/>
      <c r="K6" s="90"/>
      <c r="L6" s="90"/>
      <c r="M6" s="90"/>
      <c r="N6" s="90"/>
      <c r="O6" s="90"/>
      <c r="P6" s="90"/>
      <c r="Q6" s="90"/>
    </row>
    <row r="7" spans="1:17" s="75" customFormat="1" ht="32" x14ac:dyDescent="0.15">
      <c r="A7" s="88">
        <f t="shared" si="0"/>
        <v>4</v>
      </c>
      <c r="B7" s="73" t="s">
        <v>77</v>
      </c>
      <c r="C7" s="67" t="s">
        <v>54</v>
      </c>
      <c r="D7" s="210" t="s">
        <v>650</v>
      </c>
      <c r="E7" s="74"/>
      <c r="F7" s="74"/>
      <c r="G7" s="74"/>
      <c r="H7" s="122"/>
    </row>
    <row r="8" spans="1:17" ht="32" x14ac:dyDescent="0.15">
      <c r="A8" s="88">
        <f t="shared" si="0"/>
        <v>5</v>
      </c>
      <c r="B8" s="73" t="s">
        <v>77</v>
      </c>
      <c r="C8" s="67" t="s">
        <v>51</v>
      </c>
      <c r="D8" s="210" t="s">
        <v>650</v>
      </c>
      <c r="E8" s="74"/>
      <c r="F8" s="74"/>
      <c r="G8" s="74"/>
      <c r="H8" s="122"/>
    </row>
    <row r="9" spans="1:17" ht="32" x14ac:dyDescent="0.15">
      <c r="A9" s="88">
        <f t="shared" si="0"/>
        <v>6</v>
      </c>
      <c r="B9" s="73" t="s">
        <v>77</v>
      </c>
      <c r="C9" s="67" t="s">
        <v>87</v>
      </c>
      <c r="D9" s="210" t="s">
        <v>650</v>
      </c>
      <c r="E9" s="74"/>
      <c r="F9" s="74"/>
      <c r="G9" s="74"/>
      <c r="H9" s="122"/>
    </row>
    <row r="10" spans="1:17" ht="32" x14ac:dyDescent="0.15">
      <c r="A10" s="88">
        <f t="shared" si="0"/>
        <v>7</v>
      </c>
      <c r="B10" s="73" t="s">
        <v>77</v>
      </c>
      <c r="C10" s="67" t="s">
        <v>52</v>
      </c>
      <c r="D10" s="210" t="s">
        <v>650</v>
      </c>
      <c r="E10" s="74"/>
      <c r="F10" s="74"/>
      <c r="G10" s="74"/>
      <c r="H10" s="122"/>
    </row>
    <row r="11" spans="1:17" ht="32" x14ac:dyDescent="0.15">
      <c r="A11" s="88">
        <f t="shared" si="0"/>
        <v>8</v>
      </c>
      <c r="B11" s="73" t="s">
        <v>77</v>
      </c>
      <c r="C11" s="67" t="s">
        <v>19</v>
      </c>
      <c r="D11" s="210" t="s">
        <v>650</v>
      </c>
      <c r="E11" s="74"/>
      <c r="F11" s="74"/>
      <c r="G11" s="74"/>
      <c r="H11" s="122"/>
    </row>
    <row r="12" spans="1:17" ht="32" x14ac:dyDescent="0.15">
      <c r="A12" s="88">
        <f t="shared" si="0"/>
        <v>9</v>
      </c>
      <c r="B12" s="73" t="s">
        <v>77</v>
      </c>
      <c r="C12" s="104" t="s">
        <v>755</v>
      </c>
      <c r="D12" s="210" t="s">
        <v>650</v>
      </c>
      <c r="E12" s="74"/>
      <c r="F12" s="74"/>
      <c r="G12" s="74"/>
      <c r="H12" s="122"/>
    </row>
    <row r="13" spans="1:17" s="75" customFormat="1" ht="32" x14ac:dyDescent="0.15">
      <c r="A13" s="88">
        <f t="shared" si="0"/>
        <v>10</v>
      </c>
      <c r="B13" s="73" t="s">
        <v>77</v>
      </c>
      <c r="C13" s="131" t="s">
        <v>604</v>
      </c>
      <c r="D13" s="210" t="s">
        <v>650</v>
      </c>
      <c r="E13" s="74"/>
      <c r="F13" s="74"/>
      <c r="G13" s="74"/>
      <c r="H13" s="156"/>
    </row>
    <row r="14" spans="1:17" s="75" customFormat="1" ht="32" x14ac:dyDescent="0.15">
      <c r="A14" s="88">
        <f t="shared" si="0"/>
        <v>11</v>
      </c>
      <c r="B14" s="73" t="s">
        <v>77</v>
      </c>
      <c r="C14" s="105" t="s">
        <v>83</v>
      </c>
      <c r="D14" s="210" t="s">
        <v>650</v>
      </c>
      <c r="E14" s="74"/>
      <c r="F14" s="74"/>
      <c r="G14" s="74"/>
      <c r="H14" s="156"/>
    </row>
    <row r="15" spans="1:17" s="75" customFormat="1" ht="32" x14ac:dyDescent="0.15">
      <c r="A15" s="88">
        <f t="shared" si="0"/>
        <v>12</v>
      </c>
      <c r="B15" s="73" t="s">
        <v>77</v>
      </c>
      <c r="C15" s="105" t="s">
        <v>84</v>
      </c>
      <c r="D15" s="210" t="s">
        <v>650</v>
      </c>
      <c r="E15" s="74"/>
      <c r="F15" s="74"/>
      <c r="G15" s="74"/>
      <c r="H15" s="156"/>
    </row>
    <row r="16" spans="1:17" ht="32" x14ac:dyDescent="0.15">
      <c r="A16" s="88">
        <f t="shared" si="0"/>
        <v>13</v>
      </c>
      <c r="B16" s="73" t="s">
        <v>77</v>
      </c>
      <c r="C16" s="67" t="s">
        <v>56</v>
      </c>
      <c r="D16" s="210" t="s">
        <v>650</v>
      </c>
      <c r="E16" s="74"/>
      <c r="F16" s="74"/>
      <c r="G16" s="74"/>
      <c r="H16" s="122"/>
    </row>
    <row r="17" spans="1:17" ht="32" x14ac:dyDescent="0.15">
      <c r="A17" s="88">
        <f t="shared" si="0"/>
        <v>14</v>
      </c>
      <c r="B17" s="73" t="s">
        <v>77</v>
      </c>
      <c r="C17" s="104" t="s">
        <v>635</v>
      </c>
      <c r="D17" s="210" t="s">
        <v>650</v>
      </c>
      <c r="E17" s="74"/>
      <c r="F17" s="74"/>
      <c r="G17" s="74"/>
      <c r="H17" s="122"/>
    </row>
    <row r="18" spans="1:17" ht="16" x14ac:dyDescent="0.15">
      <c r="A18" s="88">
        <f t="shared" si="0"/>
        <v>15</v>
      </c>
      <c r="B18" s="73" t="s">
        <v>77</v>
      </c>
      <c r="C18" s="67" t="s">
        <v>57</v>
      </c>
      <c r="D18" s="210" t="s">
        <v>650</v>
      </c>
      <c r="E18" s="74"/>
      <c r="F18" s="74"/>
      <c r="G18" s="74"/>
      <c r="H18" s="122"/>
    </row>
    <row r="19" spans="1:17" ht="32" x14ac:dyDescent="0.15">
      <c r="A19" s="88">
        <f t="shared" si="0"/>
        <v>16</v>
      </c>
      <c r="B19" s="73" t="s">
        <v>77</v>
      </c>
      <c r="C19" s="67" t="s">
        <v>53</v>
      </c>
      <c r="D19" s="210" t="s">
        <v>650</v>
      </c>
      <c r="E19" s="74"/>
      <c r="F19" s="74"/>
      <c r="G19" s="74"/>
      <c r="H19" s="122"/>
    </row>
    <row r="20" spans="1:17" ht="32" x14ac:dyDescent="0.15">
      <c r="A20" s="88">
        <f t="shared" si="0"/>
        <v>17</v>
      </c>
      <c r="B20" s="73" t="s">
        <v>77</v>
      </c>
      <c r="C20" s="67" t="s">
        <v>58</v>
      </c>
      <c r="D20" s="210" t="s">
        <v>650</v>
      </c>
      <c r="E20" s="74"/>
      <c r="F20" s="74"/>
      <c r="G20" s="74"/>
      <c r="H20" s="122"/>
    </row>
    <row r="21" spans="1:17" ht="64" x14ac:dyDescent="0.15">
      <c r="A21" s="88">
        <f t="shared" si="0"/>
        <v>18</v>
      </c>
      <c r="B21" s="73" t="s">
        <v>77</v>
      </c>
      <c r="C21" s="67" t="s">
        <v>596</v>
      </c>
      <c r="D21" s="210" t="s">
        <v>650</v>
      </c>
      <c r="E21" s="74"/>
      <c r="F21" s="74"/>
      <c r="G21" s="74"/>
      <c r="H21" s="122"/>
    </row>
    <row r="22" spans="1:17" ht="32" x14ac:dyDescent="0.15">
      <c r="A22" s="88">
        <f t="shared" si="0"/>
        <v>19</v>
      </c>
      <c r="B22" s="73" t="s">
        <v>77</v>
      </c>
      <c r="C22" s="67" t="s">
        <v>59</v>
      </c>
      <c r="D22" s="210" t="s">
        <v>650</v>
      </c>
      <c r="E22" s="74"/>
      <c r="F22" s="74"/>
      <c r="G22" s="74"/>
      <c r="H22" s="122"/>
    </row>
    <row r="23" spans="1:17" ht="32" x14ac:dyDescent="0.15">
      <c r="A23" s="88">
        <f t="shared" si="0"/>
        <v>20</v>
      </c>
      <c r="B23" s="73" t="s">
        <v>77</v>
      </c>
      <c r="C23" s="67" t="s">
        <v>60</v>
      </c>
      <c r="D23" s="210" t="s">
        <v>650</v>
      </c>
      <c r="E23" s="74"/>
      <c r="F23" s="74"/>
      <c r="G23" s="74"/>
      <c r="H23" s="122"/>
    </row>
    <row r="24" spans="1:17" ht="48" x14ac:dyDescent="0.15">
      <c r="A24" s="88">
        <f t="shared" si="0"/>
        <v>21</v>
      </c>
      <c r="B24" s="73" t="s">
        <v>77</v>
      </c>
      <c r="C24" s="67" t="s">
        <v>61</v>
      </c>
      <c r="D24" s="210" t="s">
        <v>650</v>
      </c>
      <c r="E24" s="74"/>
      <c r="F24" s="74"/>
      <c r="G24" s="74"/>
      <c r="H24" s="122"/>
    </row>
    <row r="25" spans="1:17" ht="32" x14ac:dyDescent="0.15">
      <c r="A25" s="88">
        <f t="shared" si="0"/>
        <v>22</v>
      </c>
      <c r="B25" s="73" t="s">
        <v>77</v>
      </c>
      <c r="C25" s="67" t="s">
        <v>111</v>
      </c>
      <c r="D25" s="210" t="s">
        <v>650</v>
      </c>
      <c r="E25" s="96"/>
      <c r="F25" s="74"/>
      <c r="G25" s="74"/>
      <c r="H25" s="122"/>
    </row>
    <row r="26" spans="1:17" ht="32" x14ac:dyDescent="0.15">
      <c r="A26" s="88">
        <f t="shared" si="0"/>
        <v>23</v>
      </c>
      <c r="B26" s="73" t="s">
        <v>77</v>
      </c>
      <c r="C26" s="67" t="s">
        <v>73</v>
      </c>
      <c r="D26" s="210" t="s">
        <v>650</v>
      </c>
      <c r="E26" s="74"/>
      <c r="F26" s="74"/>
      <c r="G26" s="74"/>
      <c r="H26" s="122"/>
    </row>
    <row r="27" spans="1:17" ht="32" x14ac:dyDescent="0.15">
      <c r="A27" s="88">
        <f t="shared" si="0"/>
        <v>24</v>
      </c>
      <c r="B27" s="73" t="s">
        <v>77</v>
      </c>
      <c r="C27" s="67" t="s">
        <v>636</v>
      </c>
      <c r="D27" s="210" t="s">
        <v>650</v>
      </c>
      <c r="E27" s="74"/>
      <c r="F27" s="74"/>
      <c r="G27" s="74"/>
      <c r="H27" s="122"/>
    </row>
    <row r="28" spans="1:17" s="75" customFormat="1" ht="32" x14ac:dyDescent="0.15">
      <c r="A28" s="88">
        <f t="shared" si="0"/>
        <v>25</v>
      </c>
      <c r="B28" s="73" t="s">
        <v>77</v>
      </c>
      <c r="C28" s="67" t="s">
        <v>113</v>
      </c>
      <c r="D28" s="210" t="s">
        <v>650</v>
      </c>
      <c r="E28" s="74"/>
      <c r="F28" s="74"/>
      <c r="G28" s="74"/>
      <c r="H28" s="122"/>
    </row>
    <row r="29" spans="1:17" s="58" customFormat="1" ht="48" x14ac:dyDescent="0.15">
      <c r="A29" s="88">
        <f t="shared" si="0"/>
        <v>26</v>
      </c>
      <c r="B29" s="73" t="s">
        <v>77</v>
      </c>
      <c r="C29" s="67" t="s">
        <v>597</v>
      </c>
      <c r="D29" s="210" t="s">
        <v>650</v>
      </c>
      <c r="E29" s="73"/>
      <c r="F29" s="73"/>
      <c r="G29" s="73"/>
      <c r="H29" s="122"/>
      <c r="I29" s="77"/>
      <c r="J29" s="77"/>
      <c r="K29" s="77"/>
      <c r="L29" s="77"/>
      <c r="M29" s="77"/>
      <c r="N29" s="77"/>
      <c r="O29" s="77"/>
      <c r="P29" s="77"/>
      <c r="Q29" s="77"/>
    </row>
    <row r="30" spans="1:17" s="53" customFormat="1" ht="48" x14ac:dyDescent="0.15">
      <c r="A30" s="88">
        <f t="shared" si="0"/>
        <v>27</v>
      </c>
      <c r="B30" s="73" t="s">
        <v>77</v>
      </c>
      <c r="C30" s="67" t="s">
        <v>9</v>
      </c>
      <c r="D30" s="210" t="s">
        <v>650</v>
      </c>
      <c r="E30" s="81"/>
      <c r="F30" s="81"/>
      <c r="G30" s="81"/>
      <c r="H30" s="180"/>
      <c r="I30" s="78"/>
      <c r="J30" s="78"/>
      <c r="K30" s="78"/>
      <c r="L30" s="78"/>
      <c r="M30" s="78"/>
      <c r="N30" s="78"/>
      <c r="O30" s="78"/>
      <c r="P30" s="78"/>
      <c r="Q30" s="78"/>
    </row>
    <row r="31" spans="1:17" s="62" customFormat="1" ht="32" x14ac:dyDescent="0.15">
      <c r="A31" s="88">
        <f t="shared" si="0"/>
        <v>28</v>
      </c>
      <c r="B31" s="73" t="s">
        <v>77</v>
      </c>
      <c r="C31" s="67" t="s">
        <v>17</v>
      </c>
      <c r="D31" s="210" t="s">
        <v>650</v>
      </c>
      <c r="E31" s="73"/>
      <c r="F31" s="73"/>
      <c r="G31" s="73"/>
      <c r="H31" s="122"/>
      <c r="I31" s="77"/>
      <c r="J31" s="77"/>
      <c r="K31" s="77"/>
      <c r="L31" s="77"/>
      <c r="M31" s="77"/>
      <c r="N31" s="77"/>
      <c r="O31" s="77"/>
      <c r="P31" s="77"/>
      <c r="Q31" s="77"/>
    </row>
    <row r="32" spans="1:17" s="62" customFormat="1" ht="16" x14ac:dyDescent="0.15">
      <c r="A32" s="88">
        <f t="shared" si="0"/>
        <v>29</v>
      </c>
      <c r="B32" s="73" t="s">
        <v>77</v>
      </c>
      <c r="C32" s="67" t="s">
        <v>18</v>
      </c>
      <c r="D32" s="210" t="s">
        <v>650</v>
      </c>
      <c r="E32" s="73"/>
      <c r="F32" s="73"/>
      <c r="G32" s="73"/>
      <c r="H32" s="122"/>
      <c r="I32" s="77"/>
      <c r="J32" s="77"/>
      <c r="K32" s="77"/>
      <c r="L32" s="77"/>
      <c r="M32" s="77"/>
      <c r="N32" s="77"/>
      <c r="O32" s="77"/>
      <c r="P32" s="77"/>
      <c r="Q32" s="77"/>
    </row>
    <row r="33" spans="1:8" s="75" customFormat="1" ht="32" x14ac:dyDescent="0.15">
      <c r="A33" s="88">
        <f t="shared" si="0"/>
        <v>30</v>
      </c>
      <c r="B33" s="73" t="s">
        <v>77</v>
      </c>
      <c r="C33" s="67" t="s">
        <v>22</v>
      </c>
      <c r="D33" s="210" t="s">
        <v>650</v>
      </c>
      <c r="E33" s="74"/>
      <c r="F33" s="74"/>
      <c r="G33" s="74"/>
      <c r="H33" s="122"/>
    </row>
    <row r="34" spans="1:8" s="75" customFormat="1" ht="48" x14ac:dyDescent="0.15">
      <c r="A34" s="88">
        <f t="shared" si="0"/>
        <v>31</v>
      </c>
      <c r="B34" s="114" t="s">
        <v>77</v>
      </c>
      <c r="C34" s="67" t="s">
        <v>637</v>
      </c>
      <c r="D34" s="210" t="s">
        <v>650</v>
      </c>
      <c r="E34" s="114"/>
      <c r="F34" s="73"/>
      <c r="G34" s="74"/>
      <c r="H34" s="122"/>
    </row>
    <row r="35" spans="1:8" s="75" customFormat="1" ht="48" x14ac:dyDescent="0.15">
      <c r="A35" s="88">
        <f t="shared" si="0"/>
        <v>32</v>
      </c>
      <c r="B35" s="114" t="s">
        <v>77</v>
      </c>
      <c r="C35" s="67" t="s">
        <v>573</v>
      </c>
      <c r="D35" s="210" t="s">
        <v>650</v>
      </c>
      <c r="E35" s="114"/>
      <c r="F35" s="110"/>
      <c r="G35" s="74"/>
      <c r="H35" s="122"/>
    </row>
    <row r="36" spans="1:8" s="75" customFormat="1" ht="32" x14ac:dyDescent="0.15">
      <c r="A36" s="88">
        <f t="shared" si="0"/>
        <v>33</v>
      </c>
      <c r="B36" s="114" t="s">
        <v>77</v>
      </c>
      <c r="C36" s="67" t="s">
        <v>574</v>
      </c>
      <c r="D36" s="210" t="s">
        <v>650</v>
      </c>
      <c r="E36" s="114"/>
      <c r="F36" s="110"/>
      <c r="G36" s="74"/>
      <c r="H36" s="122"/>
    </row>
    <row r="37" spans="1:8" ht="16" x14ac:dyDescent="0.15">
      <c r="A37" s="88">
        <f t="shared" si="0"/>
        <v>34</v>
      </c>
      <c r="B37" s="114" t="s">
        <v>77</v>
      </c>
      <c r="C37" s="108" t="s">
        <v>772</v>
      </c>
      <c r="D37" s="210" t="s">
        <v>650</v>
      </c>
      <c r="E37" s="74"/>
      <c r="F37" s="73"/>
      <c r="G37" s="74"/>
      <c r="H37" s="122"/>
    </row>
    <row r="38" spans="1:8" ht="16" x14ac:dyDescent="0.15">
      <c r="A38" s="88">
        <f t="shared" si="0"/>
        <v>35</v>
      </c>
      <c r="B38" s="114" t="s">
        <v>77</v>
      </c>
      <c r="C38" s="108" t="s">
        <v>773</v>
      </c>
      <c r="D38" s="210" t="s">
        <v>650</v>
      </c>
      <c r="E38" s="74"/>
      <c r="F38" s="74"/>
      <c r="G38" s="74"/>
      <c r="H38" s="122"/>
    </row>
    <row r="39" spans="1:8" ht="16" x14ac:dyDescent="0.15">
      <c r="A39" s="88">
        <f t="shared" si="0"/>
        <v>36</v>
      </c>
      <c r="B39" s="114" t="s">
        <v>77</v>
      </c>
      <c r="C39" s="108" t="s">
        <v>771</v>
      </c>
      <c r="D39" s="210" t="s">
        <v>650</v>
      </c>
      <c r="E39" s="74"/>
      <c r="F39" s="74"/>
      <c r="G39" s="74"/>
      <c r="H39" s="122"/>
    </row>
    <row r="40" spans="1:8" ht="16" x14ac:dyDescent="0.15">
      <c r="A40" s="88">
        <f t="shared" si="0"/>
        <v>37</v>
      </c>
      <c r="B40" s="114" t="s">
        <v>77</v>
      </c>
      <c r="C40" s="108" t="s">
        <v>774</v>
      </c>
      <c r="D40" s="210" t="s">
        <v>650</v>
      </c>
      <c r="E40" s="74"/>
      <c r="F40" s="74"/>
      <c r="G40" s="74"/>
      <c r="H40" s="122"/>
    </row>
    <row r="41" spans="1:8" ht="16" x14ac:dyDescent="0.15">
      <c r="A41" s="88">
        <f t="shared" si="0"/>
        <v>38</v>
      </c>
      <c r="B41" s="114" t="s">
        <v>77</v>
      </c>
      <c r="C41" s="108" t="s">
        <v>775</v>
      </c>
      <c r="D41" s="210" t="s">
        <v>650</v>
      </c>
      <c r="E41" s="74"/>
      <c r="F41" s="74"/>
      <c r="G41" s="74"/>
      <c r="H41" s="122"/>
    </row>
    <row r="42" spans="1:8" ht="16" x14ac:dyDescent="0.15">
      <c r="A42" s="88">
        <f t="shared" si="0"/>
        <v>39</v>
      </c>
      <c r="B42" s="114" t="s">
        <v>77</v>
      </c>
      <c r="C42" s="108" t="s">
        <v>776</v>
      </c>
      <c r="D42" s="210" t="s">
        <v>650</v>
      </c>
      <c r="E42" s="74"/>
      <c r="F42" s="74"/>
      <c r="G42" s="74"/>
      <c r="H42" s="122"/>
    </row>
    <row r="43" spans="1:8" ht="16" x14ac:dyDescent="0.15">
      <c r="A43" s="88">
        <f t="shared" si="0"/>
        <v>40</v>
      </c>
      <c r="B43" s="114" t="s">
        <v>77</v>
      </c>
      <c r="C43" s="108" t="s">
        <v>777</v>
      </c>
      <c r="D43" s="210" t="s">
        <v>650</v>
      </c>
      <c r="E43" s="74"/>
      <c r="F43" s="74"/>
      <c r="G43" s="74"/>
      <c r="H43" s="122"/>
    </row>
    <row r="44" spans="1:8" ht="16" x14ac:dyDescent="0.15">
      <c r="A44" s="88">
        <f t="shared" si="0"/>
        <v>41</v>
      </c>
      <c r="B44" s="114" t="s">
        <v>77</v>
      </c>
      <c r="C44" s="108" t="s">
        <v>778</v>
      </c>
      <c r="D44" s="210" t="s">
        <v>650</v>
      </c>
      <c r="E44" s="74"/>
      <c r="F44" s="74"/>
      <c r="G44" s="74"/>
      <c r="H44" s="122"/>
    </row>
    <row r="45" spans="1:8" ht="16" x14ac:dyDescent="0.15">
      <c r="A45" s="88">
        <f t="shared" si="0"/>
        <v>42</v>
      </c>
      <c r="B45" s="114" t="s">
        <v>77</v>
      </c>
      <c r="C45" s="108" t="s">
        <v>779</v>
      </c>
      <c r="D45" s="210" t="s">
        <v>650</v>
      </c>
      <c r="E45" s="74"/>
      <c r="F45" s="74"/>
      <c r="G45" s="74"/>
      <c r="H45" s="122"/>
    </row>
    <row r="46" spans="1:8" ht="16" x14ac:dyDescent="0.15">
      <c r="A46" s="88">
        <f t="shared" si="0"/>
        <v>43</v>
      </c>
      <c r="B46" s="114" t="s">
        <v>77</v>
      </c>
      <c r="C46" s="108" t="s">
        <v>780</v>
      </c>
      <c r="D46" s="210" t="s">
        <v>650</v>
      </c>
      <c r="E46" s="74"/>
      <c r="F46" s="74"/>
      <c r="G46" s="74"/>
      <c r="H46" s="122"/>
    </row>
    <row r="47" spans="1:8" ht="16" x14ac:dyDescent="0.15">
      <c r="A47" s="88">
        <f t="shared" si="0"/>
        <v>44</v>
      </c>
      <c r="B47" s="114" t="s">
        <v>77</v>
      </c>
      <c r="C47" s="108" t="s">
        <v>781</v>
      </c>
      <c r="D47" s="210" t="s">
        <v>650</v>
      </c>
      <c r="E47" s="74"/>
      <c r="F47" s="74"/>
      <c r="G47" s="74"/>
      <c r="H47" s="122"/>
    </row>
    <row r="48" spans="1:8" ht="16" x14ac:dyDescent="0.15">
      <c r="A48" s="88">
        <f t="shared" si="0"/>
        <v>45</v>
      </c>
      <c r="B48" s="114" t="s">
        <v>77</v>
      </c>
      <c r="C48" s="108" t="s">
        <v>782</v>
      </c>
      <c r="D48" s="210" t="s">
        <v>650</v>
      </c>
      <c r="E48" s="74"/>
      <c r="F48" s="74"/>
      <c r="G48" s="74"/>
      <c r="H48" s="122"/>
    </row>
    <row r="49" spans="1:8" ht="16" x14ac:dyDescent="0.15">
      <c r="A49" s="88">
        <f t="shared" si="0"/>
        <v>46</v>
      </c>
      <c r="B49" s="114" t="s">
        <v>77</v>
      </c>
      <c r="C49" s="108" t="s">
        <v>783</v>
      </c>
      <c r="D49" s="210" t="s">
        <v>650</v>
      </c>
      <c r="E49" s="74"/>
      <c r="F49" s="74"/>
      <c r="G49" s="74"/>
      <c r="H49" s="122"/>
    </row>
    <row r="50" spans="1:8" x14ac:dyDescent="0.15">
      <c r="H50" s="77"/>
    </row>
  </sheetData>
  <mergeCells count="2">
    <mergeCell ref="B2:D2"/>
    <mergeCell ref="E2:G2"/>
  </mergeCells>
  <phoneticPr fontId="3" type="noConversion"/>
  <pageMargins left="0.25" right="0.25" top="0.75" bottom="0.75" header="0.3" footer="0.3"/>
  <pageSetup scale="72" fitToHeight="0" orientation="portrait" horizontalDpi="4294967293" r:id="rId1"/>
  <headerFooter alignWithMargins="0">
    <oddHeader>&amp;RConfidential</oddHeader>
    <oddFooter>&amp;L&amp;A&amp;C&amp;D&amp;R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88"/>
  <sheetViews>
    <sheetView tabSelected="1" zoomScale="90" zoomScaleNormal="90" workbookViewId="0">
      <pane ySplit="3" topLeftCell="A28" activePane="bottomLeft" state="frozen"/>
      <selection activeCell="B27" sqref="B27"/>
      <selection pane="bottomLeft" activeCell="F56" sqref="F56"/>
    </sheetView>
  </sheetViews>
  <sheetFormatPr baseColWidth="10" defaultColWidth="9.1640625" defaultRowHeight="15" x14ac:dyDescent="0.15"/>
  <cols>
    <col min="1" max="1" width="5.1640625" style="75" customWidth="1"/>
    <col min="2" max="2" width="10.83203125" style="77" bestFit="1" customWidth="1"/>
    <col min="3" max="3" width="43.1640625" style="76" customWidth="1"/>
    <col min="4" max="4" width="13.1640625" style="77" customWidth="1"/>
    <col min="5" max="6" width="15.33203125" style="75" customWidth="1"/>
    <col min="7" max="7" width="33.5" style="75" customWidth="1"/>
    <col min="8" max="8" width="15.6640625" style="75" customWidth="1"/>
    <col min="9" max="14" width="9.1640625" style="75"/>
    <col min="15" max="16384" width="9.1640625" style="56"/>
  </cols>
  <sheetData>
    <row r="1" spans="1:14" ht="20" thickBot="1" x14ac:dyDescent="0.3">
      <c r="A1" s="124" t="s">
        <v>517</v>
      </c>
    </row>
    <row r="2" spans="1:14" ht="20" thickBot="1" x14ac:dyDescent="0.3">
      <c r="A2" s="144"/>
      <c r="B2" s="216" t="s">
        <v>648</v>
      </c>
      <c r="C2" s="217"/>
      <c r="D2" s="217"/>
      <c r="E2" s="218" t="s">
        <v>649</v>
      </c>
      <c r="F2" s="219"/>
      <c r="G2" s="220"/>
      <c r="H2" s="122"/>
    </row>
    <row r="3" spans="1:14" s="59" customFormat="1" ht="80" x14ac:dyDescent="0.15">
      <c r="A3" s="143" t="s">
        <v>235</v>
      </c>
      <c r="B3" s="143" t="s">
        <v>233</v>
      </c>
      <c r="C3" s="143" t="s">
        <v>493</v>
      </c>
      <c r="D3" s="170" t="s">
        <v>667</v>
      </c>
      <c r="E3" s="143" t="s">
        <v>664</v>
      </c>
      <c r="F3" s="143" t="s">
        <v>518</v>
      </c>
      <c r="G3" s="143" t="s">
        <v>519</v>
      </c>
      <c r="H3" s="122"/>
      <c r="I3" s="72"/>
      <c r="J3" s="72"/>
      <c r="K3" s="72"/>
      <c r="L3" s="72"/>
      <c r="M3" s="72"/>
      <c r="N3" s="72"/>
    </row>
    <row r="4" spans="1:14" s="59" customFormat="1" ht="192" x14ac:dyDescent="0.15">
      <c r="A4" s="88">
        <v>1</v>
      </c>
      <c r="B4" s="73" t="s">
        <v>78</v>
      </c>
      <c r="C4" s="108" t="s">
        <v>848</v>
      </c>
      <c r="D4" s="190" t="s">
        <v>650</v>
      </c>
      <c r="E4" s="114" t="s">
        <v>643</v>
      </c>
      <c r="F4" s="154"/>
      <c r="G4" s="154"/>
      <c r="H4" s="180"/>
      <c r="I4" s="72"/>
      <c r="J4" s="72"/>
      <c r="K4" s="72"/>
      <c r="L4" s="72"/>
      <c r="M4" s="72"/>
      <c r="N4" s="72"/>
    </row>
    <row r="5" spans="1:14" s="53" customFormat="1" ht="80" x14ac:dyDescent="0.15">
      <c r="A5" s="88">
        <f>A4+1</f>
        <v>2</v>
      </c>
      <c r="B5" s="73" t="s">
        <v>78</v>
      </c>
      <c r="C5" s="108" t="s">
        <v>639</v>
      </c>
      <c r="D5" s="190" t="s">
        <v>650</v>
      </c>
      <c r="E5" s="74" t="s">
        <v>82</v>
      </c>
      <c r="F5" s="81"/>
      <c r="G5" s="81"/>
      <c r="H5" s="180"/>
      <c r="I5" s="78"/>
      <c r="J5" s="78"/>
      <c r="K5" s="78"/>
      <c r="L5" s="78"/>
      <c r="M5" s="78"/>
      <c r="N5" s="78"/>
    </row>
    <row r="6" spans="1:14" s="91" customFormat="1" ht="64" x14ac:dyDescent="0.15">
      <c r="A6" s="88">
        <f t="shared" ref="A6:A51" si="0">A5+1</f>
        <v>3</v>
      </c>
      <c r="B6" s="73" t="s">
        <v>78</v>
      </c>
      <c r="C6" s="63" t="s">
        <v>27</v>
      </c>
      <c r="D6" s="179" t="s">
        <v>650</v>
      </c>
      <c r="E6" s="74" t="s">
        <v>28</v>
      </c>
      <c r="F6" s="89"/>
      <c r="G6" s="89"/>
      <c r="H6" s="201"/>
      <c r="I6" s="90"/>
      <c r="J6" s="90"/>
      <c r="K6" s="90"/>
      <c r="L6" s="90"/>
      <c r="M6" s="90"/>
      <c r="N6" s="90"/>
    </row>
    <row r="7" spans="1:14" ht="48" x14ac:dyDescent="0.15">
      <c r="A7" s="88">
        <f t="shared" si="0"/>
        <v>4</v>
      </c>
      <c r="B7" s="73" t="s">
        <v>78</v>
      </c>
      <c r="C7" s="63" t="s">
        <v>29</v>
      </c>
      <c r="D7" s="179" t="s">
        <v>650</v>
      </c>
      <c r="E7" s="74" t="s">
        <v>82</v>
      </c>
      <c r="F7" s="74"/>
      <c r="G7" s="74"/>
      <c r="H7" s="201"/>
    </row>
    <row r="8" spans="1:14" ht="64" x14ac:dyDescent="0.15">
      <c r="A8" s="88">
        <f t="shared" si="0"/>
        <v>5</v>
      </c>
      <c r="B8" s="73" t="s">
        <v>78</v>
      </c>
      <c r="C8" s="108" t="s">
        <v>640</v>
      </c>
      <c r="D8" s="179" t="s">
        <v>650</v>
      </c>
      <c r="E8" s="74" t="s">
        <v>82</v>
      </c>
      <c r="F8" s="74"/>
      <c r="G8" s="74"/>
      <c r="H8" s="201"/>
    </row>
    <row r="9" spans="1:14" ht="48" x14ac:dyDescent="0.15">
      <c r="A9" s="88">
        <f t="shared" si="0"/>
        <v>6</v>
      </c>
      <c r="B9" s="73" t="s">
        <v>78</v>
      </c>
      <c r="C9" s="63" t="s">
        <v>30</v>
      </c>
      <c r="D9" s="179" t="s">
        <v>650</v>
      </c>
      <c r="E9" s="74" t="s">
        <v>28</v>
      </c>
      <c r="F9" s="74"/>
      <c r="G9" s="74"/>
      <c r="H9" s="201"/>
    </row>
    <row r="10" spans="1:14" ht="48" x14ac:dyDescent="0.15">
      <c r="A10" s="88">
        <f t="shared" si="0"/>
        <v>7</v>
      </c>
      <c r="B10" s="73" t="s">
        <v>78</v>
      </c>
      <c r="C10" s="63" t="s">
        <v>41</v>
      </c>
      <c r="D10" s="179" t="s">
        <v>650</v>
      </c>
      <c r="E10" s="74" t="s">
        <v>82</v>
      </c>
      <c r="F10" s="74"/>
      <c r="G10" s="74"/>
      <c r="H10" s="201"/>
    </row>
    <row r="11" spans="1:14" ht="48" x14ac:dyDescent="0.15">
      <c r="A11" s="88">
        <f t="shared" si="0"/>
        <v>8</v>
      </c>
      <c r="B11" s="73" t="s">
        <v>78</v>
      </c>
      <c r="C11" s="63" t="s">
        <v>31</v>
      </c>
      <c r="D11" s="179" t="s">
        <v>650</v>
      </c>
      <c r="E11" s="74" t="s">
        <v>82</v>
      </c>
      <c r="F11" s="74"/>
      <c r="G11" s="74"/>
      <c r="H11" s="201"/>
    </row>
    <row r="12" spans="1:14" ht="48" x14ac:dyDescent="0.15">
      <c r="A12" s="88">
        <f t="shared" si="0"/>
        <v>9</v>
      </c>
      <c r="B12" s="73" t="s">
        <v>78</v>
      </c>
      <c r="C12" s="63" t="s">
        <v>409</v>
      </c>
      <c r="D12" s="179" t="s">
        <v>650</v>
      </c>
      <c r="E12" s="74" t="s">
        <v>28</v>
      </c>
      <c r="F12" s="74"/>
      <c r="G12" s="74"/>
      <c r="H12" s="201"/>
    </row>
    <row r="13" spans="1:14" ht="48" x14ac:dyDescent="0.15">
      <c r="A13" s="88">
        <f t="shared" si="0"/>
        <v>10</v>
      </c>
      <c r="B13" s="73" t="s">
        <v>78</v>
      </c>
      <c r="C13" s="63" t="s">
        <v>42</v>
      </c>
      <c r="D13" s="179" t="s">
        <v>650</v>
      </c>
      <c r="E13" s="74" t="s">
        <v>28</v>
      </c>
      <c r="F13" s="74"/>
      <c r="G13" s="74"/>
      <c r="H13" s="201"/>
    </row>
    <row r="14" spans="1:14" ht="48" x14ac:dyDescent="0.15">
      <c r="A14" s="88">
        <f t="shared" si="0"/>
        <v>11</v>
      </c>
      <c r="B14" s="73" t="s">
        <v>78</v>
      </c>
      <c r="C14" s="108" t="s">
        <v>641</v>
      </c>
      <c r="D14" s="179" t="s">
        <v>650</v>
      </c>
      <c r="E14" s="74" t="s">
        <v>82</v>
      </c>
      <c r="F14" s="74"/>
      <c r="G14" s="74"/>
      <c r="H14" s="201"/>
    </row>
    <row r="15" spans="1:14" ht="48" x14ac:dyDescent="0.15">
      <c r="A15" s="88">
        <f t="shared" si="0"/>
        <v>12</v>
      </c>
      <c r="B15" s="73" t="s">
        <v>78</v>
      </c>
      <c r="C15" s="108" t="s">
        <v>656</v>
      </c>
      <c r="D15" s="179" t="s">
        <v>650</v>
      </c>
      <c r="E15" s="74" t="s">
        <v>82</v>
      </c>
      <c r="F15" s="74"/>
      <c r="G15" s="74"/>
      <c r="H15" s="201"/>
    </row>
    <row r="16" spans="1:14" ht="64" x14ac:dyDescent="0.15">
      <c r="A16" s="88">
        <f t="shared" si="0"/>
        <v>13</v>
      </c>
      <c r="B16" s="73" t="s">
        <v>78</v>
      </c>
      <c r="C16" s="108" t="s">
        <v>642</v>
      </c>
      <c r="D16" s="179" t="s">
        <v>650</v>
      </c>
      <c r="E16" s="74" t="s">
        <v>82</v>
      </c>
      <c r="F16" s="74"/>
      <c r="G16" s="74"/>
      <c r="H16" s="201"/>
    </row>
    <row r="17" spans="1:9" ht="144" x14ac:dyDescent="0.15">
      <c r="A17" s="88">
        <f t="shared" si="0"/>
        <v>14</v>
      </c>
      <c r="B17" s="73" t="s">
        <v>78</v>
      </c>
      <c r="C17" s="108" t="s">
        <v>657</v>
      </c>
      <c r="D17" s="179" t="s">
        <v>650</v>
      </c>
      <c r="E17" s="74" t="s">
        <v>82</v>
      </c>
      <c r="F17" s="74"/>
      <c r="G17" s="74"/>
      <c r="H17" s="201"/>
    </row>
    <row r="18" spans="1:9" ht="48" x14ac:dyDescent="0.15">
      <c r="A18" s="88">
        <f t="shared" si="0"/>
        <v>15</v>
      </c>
      <c r="B18" s="73" t="s">
        <v>78</v>
      </c>
      <c r="C18" s="108" t="s">
        <v>644</v>
      </c>
      <c r="D18" s="179" t="s">
        <v>650</v>
      </c>
      <c r="E18" s="74" t="s">
        <v>82</v>
      </c>
      <c r="F18" s="74"/>
      <c r="G18" s="74"/>
      <c r="H18" s="201"/>
    </row>
    <row r="19" spans="1:9" ht="48" x14ac:dyDescent="0.15">
      <c r="A19" s="88">
        <f t="shared" si="0"/>
        <v>16</v>
      </c>
      <c r="B19" s="73" t="s">
        <v>78</v>
      </c>
      <c r="C19" s="63" t="s">
        <v>32</v>
      </c>
      <c r="D19" s="179" t="s">
        <v>650</v>
      </c>
      <c r="E19" s="74" t="s">
        <v>82</v>
      </c>
      <c r="F19" s="74"/>
      <c r="G19" s="74"/>
      <c r="H19" s="201"/>
    </row>
    <row r="20" spans="1:9" ht="32" x14ac:dyDescent="0.15">
      <c r="A20" s="88">
        <f t="shared" si="0"/>
        <v>17</v>
      </c>
      <c r="B20" s="73" t="s">
        <v>78</v>
      </c>
      <c r="C20" s="108" t="s">
        <v>658</v>
      </c>
      <c r="D20" s="179" t="s">
        <v>650</v>
      </c>
      <c r="E20" s="107"/>
      <c r="F20" s="74"/>
      <c r="G20" s="74"/>
      <c r="H20" s="201"/>
    </row>
    <row r="21" spans="1:9" ht="48" x14ac:dyDescent="0.15">
      <c r="A21" s="88">
        <f t="shared" si="0"/>
        <v>18</v>
      </c>
      <c r="B21" s="73" t="s">
        <v>78</v>
      </c>
      <c r="C21" s="63" t="s">
        <v>33</v>
      </c>
      <c r="D21" s="179" t="s">
        <v>650</v>
      </c>
      <c r="E21" s="74" t="s">
        <v>82</v>
      </c>
      <c r="F21" s="74"/>
      <c r="G21" s="74"/>
      <c r="H21" s="201"/>
    </row>
    <row r="22" spans="1:9" ht="80" x14ac:dyDescent="0.15">
      <c r="A22" s="88">
        <f t="shared" si="0"/>
        <v>19</v>
      </c>
      <c r="B22" s="73" t="s">
        <v>78</v>
      </c>
      <c r="C22" s="63" t="s">
        <v>34</v>
      </c>
      <c r="D22" s="179" t="s">
        <v>650</v>
      </c>
      <c r="E22" s="74"/>
      <c r="F22" s="74"/>
      <c r="G22" s="74"/>
      <c r="H22" s="201"/>
    </row>
    <row r="23" spans="1:9" ht="32" x14ac:dyDescent="0.15">
      <c r="A23" s="88">
        <f t="shared" si="0"/>
        <v>20</v>
      </c>
      <c r="B23" s="73" t="s">
        <v>78</v>
      </c>
      <c r="C23" s="63" t="s">
        <v>35</v>
      </c>
      <c r="D23" s="179" t="s">
        <v>650</v>
      </c>
      <c r="E23" s="74"/>
      <c r="F23" s="74"/>
      <c r="G23" s="74"/>
      <c r="H23" s="201"/>
    </row>
    <row r="24" spans="1:9" ht="32" x14ac:dyDescent="0.15">
      <c r="A24" s="88">
        <f t="shared" si="0"/>
        <v>21</v>
      </c>
      <c r="B24" s="73" t="s">
        <v>78</v>
      </c>
      <c r="C24" s="63" t="s">
        <v>36</v>
      </c>
      <c r="D24" s="179" t="s">
        <v>650</v>
      </c>
      <c r="E24" s="74"/>
      <c r="F24" s="74"/>
      <c r="G24" s="74"/>
      <c r="H24" s="201"/>
    </row>
    <row r="25" spans="1:9" ht="48" x14ac:dyDescent="0.15">
      <c r="A25" s="88">
        <f t="shared" si="0"/>
        <v>22</v>
      </c>
      <c r="B25" s="73" t="s">
        <v>78</v>
      </c>
      <c r="C25" s="63" t="s">
        <v>62</v>
      </c>
      <c r="D25" s="179" t="s">
        <v>650</v>
      </c>
      <c r="E25" s="73" t="s">
        <v>82</v>
      </c>
      <c r="F25" s="74"/>
      <c r="G25" s="74"/>
      <c r="H25" s="201"/>
    </row>
    <row r="26" spans="1:9" ht="16" x14ac:dyDescent="0.15">
      <c r="A26" s="88">
        <f t="shared" si="0"/>
        <v>23</v>
      </c>
      <c r="B26" s="73" t="s">
        <v>78</v>
      </c>
      <c r="C26" s="108" t="s">
        <v>709</v>
      </c>
      <c r="D26" s="179" t="s">
        <v>650</v>
      </c>
      <c r="E26" s="74"/>
      <c r="F26" s="155"/>
      <c r="G26" s="74"/>
      <c r="H26" s="201"/>
    </row>
    <row r="27" spans="1:9" ht="32" x14ac:dyDescent="0.15">
      <c r="A27" s="142">
        <f t="shared" si="0"/>
        <v>24</v>
      </c>
      <c r="B27" s="110" t="s">
        <v>78</v>
      </c>
      <c r="C27" s="108" t="s">
        <v>710</v>
      </c>
      <c r="D27" s="179" t="s">
        <v>650</v>
      </c>
      <c r="E27" s="74"/>
      <c r="F27" s="155"/>
      <c r="G27" s="74"/>
      <c r="H27" s="201"/>
    </row>
    <row r="28" spans="1:9" ht="48" x14ac:dyDescent="0.15">
      <c r="A28" s="88">
        <f t="shared" si="0"/>
        <v>25</v>
      </c>
      <c r="B28" s="73" t="s">
        <v>78</v>
      </c>
      <c r="C28" s="63" t="s">
        <v>43</v>
      </c>
      <c r="D28" s="179" t="s">
        <v>650</v>
      </c>
      <c r="E28" s="74" t="s">
        <v>82</v>
      </c>
      <c r="F28" s="74"/>
      <c r="G28" s="74"/>
      <c r="H28" s="201"/>
      <c r="I28" s="153"/>
    </row>
    <row r="29" spans="1:9" ht="48" x14ac:dyDescent="0.15">
      <c r="A29" s="88">
        <f t="shared" si="0"/>
        <v>26</v>
      </c>
      <c r="B29" s="73" t="s">
        <v>78</v>
      </c>
      <c r="C29" s="63" t="s">
        <v>44</v>
      </c>
      <c r="D29" s="179" t="s">
        <v>650</v>
      </c>
      <c r="E29" s="74" t="s">
        <v>82</v>
      </c>
      <c r="F29" s="74"/>
      <c r="G29" s="74"/>
      <c r="H29" s="201"/>
    </row>
    <row r="30" spans="1:9" ht="64" x14ac:dyDescent="0.15">
      <c r="A30" s="88">
        <f t="shared" si="0"/>
        <v>27</v>
      </c>
      <c r="B30" s="73" t="s">
        <v>78</v>
      </c>
      <c r="C30" s="63" t="s">
        <v>90</v>
      </c>
      <c r="D30" s="179" t="s">
        <v>650</v>
      </c>
      <c r="E30" s="74" t="s">
        <v>82</v>
      </c>
      <c r="F30" s="74"/>
      <c r="G30" s="74"/>
      <c r="H30" s="201"/>
    </row>
    <row r="31" spans="1:9" ht="48" x14ac:dyDescent="0.15">
      <c r="A31" s="88">
        <f t="shared" si="0"/>
        <v>28</v>
      </c>
      <c r="B31" s="73" t="s">
        <v>78</v>
      </c>
      <c r="C31" s="63" t="s">
        <v>91</v>
      </c>
      <c r="D31" s="179" t="s">
        <v>650</v>
      </c>
      <c r="E31" s="74"/>
      <c r="F31" s="74"/>
      <c r="G31" s="74"/>
      <c r="H31" s="201"/>
    </row>
    <row r="32" spans="1:9" ht="48" x14ac:dyDescent="0.15">
      <c r="A32" s="88">
        <f t="shared" si="0"/>
        <v>29</v>
      </c>
      <c r="B32" s="73" t="s">
        <v>78</v>
      </c>
      <c r="C32" s="63" t="s">
        <v>49</v>
      </c>
      <c r="D32" s="179" t="s">
        <v>650</v>
      </c>
      <c r="E32" s="74" t="s">
        <v>82</v>
      </c>
      <c r="F32" s="74"/>
      <c r="G32" s="74"/>
      <c r="H32" s="201"/>
    </row>
    <row r="33" spans="1:8" ht="48" x14ac:dyDescent="0.15">
      <c r="A33" s="88">
        <f t="shared" si="0"/>
        <v>30</v>
      </c>
      <c r="B33" s="73" t="s">
        <v>78</v>
      </c>
      <c r="C33" s="63" t="s">
        <v>92</v>
      </c>
      <c r="D33" s="179" t="s">
        <v>650</v>
      </c>
      <c r="E33" s="74" t="s">
        <v>82</v>
      </c>
      <c r="F33" s="74"/>
      <c r="G33" s="74"/>
      <c r="H33" s="201"/>
    </row>
    <row r="34" spans="1:8" ht="64" x14ac:dyDescent="0.15">
      <c r="A34" s="88">
        <f t="shared" si="0"/>
        <v>31</v>
      </c>
      <c r="B34" s="73" t="s">
        <v>78</v>
      </c>
      <c r="C34" s="63" t="s">
        <v>37</v>
      </c>
      <c r="D34" s="179" t="s">
        <v>650</v>
      </c>
      <c r="E34" s="74" t="s">
        <v>82</v>
      </c>
      <c r="F34" s="74"/>
      <c r="G34" s="74"/>
      <c r="H34" s="201"/>
    </row>
    <row r="35" spans="1:8" ht="16" x14ac:dyDescent="0.15">
      <c r="A35" s="88">
        <f t="shared" si="0"/>
        <v>32</v>
      </c>
      <c r="B35" s="73" t="s">
        <v>78</v>
      </c>
      <c r="C35" s="63" t="s">
        <v>93</v>
      </c>
      <c r="D35" s="179" t="s">
        <v>650</v>
      </c>
      <c r="E35" s="73"/>
      <c r="F35" s="74"/>
      <c r="G35" s="74"/>
      <c r="H35" s="201"/>
    </row>
    <row r="36" spans="1:8" ht="48" x14ac:dyDescent="0.15">
      <c r="A36" s="88">
        <f t="shared" si="0"/>
        <v>33</v>
      </c>
      <c r="B36" s="73" t="s">
        <v>78</v>
      </c>
      <c r="C36" s="63" t="s">
        <v>45</v>
      </c>
      <c r="D36" s="179" t="s">
        <v>650</v>
      </c>
      <c r="E36" s="74" t="s">
        <v>82</v>
      </c>
      <c r="F36" s="74"/>
      <c r="G36" s="74"/>
      <c r="H36" s="201"/>
    </row>
    <row r="37" spans="1:8" ht="48" x14ac:dyDescent="0.15">
      <c r="A37" s="88">
        <f t="shared" si="0"/>
        <v>34</v>
      </c>
      <c r="B37" s="73" t="s">
        <v>78</v>
      </c>
      <c r="C37" s="63" t="s">
        <v>46</v>
      </c>
      <c r="D37" s="179" t="s">
        <v>650</v>
      </c>
      <c r="E37" s="74" t="s">
        <v>82</v>
      </c>
      <c r="F37" s="74"/>
      <c r="G37" s="74"/>
      <c r="H37" s="201"/>
    </row>
    <row r="38" spans="1:8" ht="32" x14ac:dyDescent="0.15">
      <c r="A38" s="88">
        <f t="shared" si="0"/>
        <v>35</v>
      </c>
      <c r="B38" s="73" t="s">
        <v>78</v>
      </c>
      <c r="C38" s="63" t="s">
        <v>94</v>
      </c>
      <c r="D38" s="179" t="s">
        <v>650</v>
      </c>
      <c r="E38" s="74"/>
      <c r="F38" s="74"/>
      <c r="G38" s="74"/>
      <c r="H38" s="201"/>
    </row>
    <row r="39" spans="1:8" ht="32" x14ac:dyDescent="0.15">
      <c r="A39" s="88">
        <f t="shared" si="0"/>
        <v>36</v>
      </c>
      <c r="B39" s="73" t="s">
        <v>78</v>
      </c>
      <c r="C39" s="63" t="s">
        <v>95</v>
      </c>
      <c r="D39" s="179" t="s">
        <v>650</v>
      </c>
      <c r="E39" s="74"/>
      <c r="F39" s="74"/>
      <c r="G39" s="74"/>
      <c r="H39" s="201"/>
    </row>
    <row r="40" spans="1:8" ht="48" x14ac:dyDescent="0.15">
      <c r="A40" s="88">
        <f t="shared" si="0"/>
        <v>37</v>
      </c>
      <c r="B40" s="73" t="s">
        <v>78</v>
      </c>
      <c r="C40" s="108" t="s">
        <v>638</v>
      </c>
      <c r="D40" s="179" t="s">
        <v>650</v>
      </c>
      <c r="E40" s="74" t="s">
        <v>82</v>
      </c>
      <c r="F40" s="74"/>
      <c r="G40" s="74"/>
      <c r="H40" s="201"/>
    </row>
    <row r="41" spans="1:8" ht="48" x14ac:dyDescent="0.15">
      <c r="A41" s="88">
        <f t="shared" si="0"/>
        <v>38</v>
      </c>
      <c r="B41" s="73" t="s">
        <v>78</v>
      </c>
      <c r="C41" s="63" t="s">
        <v>38</v>
      </c>
      <c r="D41" s="179" t="s">
        <v>650</v>
      </c>
      <c r="E41" s="74" t="s">
        <v>82</v>
      </c>
      <c r="F41" s="74"/>
      <c r="G41" s="74"/>
      <c r="H41" s="201"/>
    </row>
    <row r="42" spans="1:8" ht="32" x14ac:dyDescent="0.15">
      <c r="A42" s="88">
        <f t="shared" si="0"/>
        <v>39</v>
      </c>
      <c r="B42" s="73" t="s">
        <v>78</v>
      </c>
      <c r="C42" s="63" t="s">
        <v>96</v>
      </c>
      <c r="D42" s="179" t="s">
        <v>650</v>
      </c>
      <c r="E42" s="74"/>
      <c r="F42" s="74"/>
      <c r="G42" s="74"/>
      <c r="H42" s="201"/>
    </row>
    <row r="43" spans="1:8" ht="32" x14ac:dyDescent="0.15">
      <c r="A43" s="88">
        <f t="shared" si="0"/>
        <v>40</v>
      </c>
      <c r="B43" s="73" t="s">
        <v>78</v>
      </c>
      <c r="C43" s="63" t="s">
        <v>39</v>
      </c>
      <c r="D43" s="179" t="s">
        <v>650</v>
      </c>
      <c r="E43" s="74"/>
      <c r="F43" s="74"/>
      <c r="G43" s="74"/>
      <c r="H43" s="201"/>
    </row>
    <row r="44" spans="1:8" ht="48" x14ac:dyDescent="0.15">
      <c r="A44" s="88">
        <f t="shared" si="0"/>
        <v>41</v>
      </c>
      <c r="B44" s="73" t="s">
        <v>78</v>
      </c>
      <c r="C44" s="63" t="s">
        <v>47</v>
      </c>
      <c r="D44" s="179" t="s">
        <v>650</v>
      </c>
      <c r="E44" s="74" t="s">
        <v>82</v>
      </c>
      <c r="F44" s="74"/>
      <c r="G44" s="74"/>
      <c r="H44" s="201"/>
    </row>
    <row r="45" spans="1:8" ht="48" x14ac:dyDescent="0.15">
      <c r="A45" s="88">
        <f t="shared" si="0"/>
        <v>42</v>
      </c>
      <c r="B45" s="73" t="s">
        <v>78</v>
      </c>
      <c r="C45" s="63" t="s">
        <v>48</v>
      </c>
      <c r="D45" s="179" t="s">
        <v>650</v>
      </c>
      <c r="E45" s="74" t="s">
        <v>82</v>
      </c>
      <c r="F45" s="74"/>
      <c r="G45" s="74"/>
      <c r="H45" s="201"/>
    </row>
    <row r="46" spans="1:8" ht="64" x14ac:dyDescent="0.15">
      <c r="A46" s="88">
        <f t="shared" si="0"/>
        <v>43</v>
      </c>
      <c r="B46" s="74" t="s">
        <v>78</v>
      </c>
      <c r="C46" s="63" t="s">
        <v>581</v>
      </c>
      <c r="D46" s="149" t="s">
        <v>650</v>
      </c>
      <c r="E46" s="74"/>
      <c r="F46" s="155"/>
      <c r="G46" s="74"/>
      <c r="H46" s="201"/>
    </row>
    <row r="47" spans="1:8" ht="32" x14ac:dyDescent="0.15">
      <c r="A47" s="88">
        <f t="shared" si="0"/>
        <v>44</v>
      </c>
      <c r="B47" s="74" t="s">
        <v>78</v>
      </c>
      <c r="C47" s="63" t="s">
        <v>582</v>
      </c>
      <c r="D47" s="149" t="s">
        <v>650</v>
      </c>
      <c r="E47" s="74"/>
      <c r="F47" s="155"/>
      <c r="G47" s="74"/>
      <c r="H47" s="201"/>
    </row>
    <row r="48" spans="1:8" ht="48" x14ac:dyDescent="0.15">
      <c r="A48" s="88">
        <f t="shared" si="0"/>
        <v>45</v>
      </c>
      <c r="B48" s="74" t="s">
        <v>78</v>
      </c>
      <c r="C48" s="63" t="s">
        <v>583</v>
      </c>
      <c r="D48" s="149" t="s">
        <v>650</v>
      </c>
      <c r="E48" s="74"/>
      <c r="F48" s="155"/>
      <c r="G48" s="74"/>
      <c r="H48" s="201"/>
    </row>
    <row r="49" spans="1:8" ht="32" x14ac:dyDescent="0.15">
      <c r="A49" s="88">
        <f t="shared" si="0"/>
        <v>46</v>
      </c>
      <c r="B49" s="74" t="s">
        <v>78</v>
      </c>
      <c r="C49" s="63" t="s">
        <v>584</v>
      </c>
      <c r="D49" s="149" t="s">
        <v>650</v>
      </c>
      <c r="E49" s="74"/>
      <c r="F49" s="155"/>
      <c r="G49" s="74"/>
      <c r="H49" s="201"/>
    </row>
    <row r="50" spans="1:8" ht="80" x14ac:dyDescent="0.15">
      <c r="A50" s="88">
        <f t="shared" si="0"/>
        <v>47</v>
      </c>
      <c r="B50" s="74" t="s">
        <v>78</v>
      </c>
      <c r="C50" s="63" t="s">
        <v>585</v>
      </c>
      <c r="D50" s="149" t="s">
        <v>650</v>
      </c>
      <c r="E50" s="74"/>
      <c r="F50" s="155"/>
      <c r="G50" s="74"/>
      <c r="H50" s="201"/>
    </row>
    <row r="51" spans="1:8" ht="32" x14ac:dyDescent="0.15">
      <c r="A51" s="88">
        <f t="shared" si="0"/>
        <v>48</v>
      </c>
      <c r="B51" s="74" t="s">
        <v>78</v>
      </c>
      <c r="C51" s="108" t="s">
        <v>675</v>
      </c>
      <c r="D51" s="149" t="s">
        <v>650</v>
      </c>
      <c r="E51" s="74"/>
      <c r="F51" s="74"/>
      <c r="G51" s="74"/>
      <c r="H51" s="201"/>
    </row>
    <row r="52" spans="1:8" x14ac:dyDescent="0.15">
      <c r="B52" s="75"/>
      <c r="D52" s="75"/>
    </row>
    <row r="53" spans="1:8" x14ac:dyDescent="0.15">
      <c r="B53" s="75"/>
      <c r="D53" s="75"/>
    </row>
    <row r="54" spans="1:8" x14ac:dyDescent="0.15">
      <c r="B54" s="75"/>
      <c r="D54" s="75"/>
    </row>
    <row r="55" spans="1:8" x14ac:dyDescent="0.15">
      <c r="B55" s="75"/>
      <c r="D55" s="75"/>
    </row>
    <row r="56" spans="1:8" x14ac:dyDescent="0.15">
      <c r="B56" s="75"/>
      <c r="D56" s="75"/>
    </row>
    <row r="57" spans="1:8" x14ac:dyDescent="0.15">
      <c r="B57" s="75"/>
      <c r="D57" s="75"/>
    </row>
    <row r="58" spans="1:8" x14ac:dyDescent="0.15">
      <c r="B58" s="75"/>
      <c r="D58" s="75"/>
    </row>
    <row r="59" spans="1:8" x14ac:dyDescent="0.15">
      <c r="B59" s="75"/>
      <c r="D59" s="75"/>
    </row>
    <row r="60" spans="1:8" x14ac:dyDescent="0.15">
      <c r="B60" s="75"/>
      <c r="D60" s="75"/>
    </row>
    <row r="61" spans="1:8" x14ac:dyDescent="0.15">
      <c r="B61" s="75"/>
      <c r="D61" s="75"/>
    </row>
    <row r="62" spans="1:8" x14ac:dyDescent="0.15">
      <c r="B62" s="75"/>
      <c r="D62" s="75"/>
    </row>
    <row r="63" spans="1:8" x14ac:dyDescent="0.15">
      <c r="B63" s="75"/>
      <c r="D63" s="75"/>
    </row>
    <row r="64" spans="1:8" x14ac:dyDescent="0.15">
      <c r="B64" s="75"/>
      <c r="D64" s="75"/>
    </row>
    <row r="65" spans="2:4" x14ac:dyDescent="0.15">
      <c r="B65" s="75"/>
      <c r="D65" s="75"/>
    </row>
    <row r="66" spans="2:4" x14ac:dyDescent="0.15">
      <c r="B66" s="75"/>
      <c r="D66" s="75"/>
    </row>
    <row r="67" spans="2:4" x14ac:dyDescent="0.15">
      <c r="B67" s="75"/>
      <c r="D67" s="75"/>
    </row>
    <row r="68" spans="2:4" x14ac:dyDescent="0.15">
      <c r="B68" s="75"/>
      <c r="D68" s="75"/>
    </row>
    <row r="69" spans="2:4" x14ac:dyDescent="0.15">
      <c r="B69" s="75"/>
      <c r="D69" s="75"/>
    </row>
    <row r="70" spans="2:4" x14ac:dyDescent="0.15">
      <c r="B70" s="75"/>
      <c r="D70" s="75"/>
    </row>
    <row r="71" spans="2:4" x14ac:dyDescent="0.15">
      <c r="B71" s="75"/>
      <c r="D71" s="75"/>
    </row>
    <row r="72" spans="2:4" x14ac:dyDescent="0.15">
      <c r="B72" s="75"/>
      <c r="D72" s="75"/>
    </row>
    <row r="73" spans="2:4" x14ac:dyDescent="0.15">
      <c r="B73" s="75"/>
      <c r="D73" s="75"/>
    </row>
    <row r="74" spans="2:4" x14ac:dyDescent="0.15">
      <c r="B74" s="75"/>
      <c r="D74" s="75"/>
    </row>
    <row r="75" spans="2:4" x14ac:dyDescent="0.15">
      <c r="B75" s="75"/>
      <c r="D75" s="75"/>
    </row>
    <row r="76" spans="2:4" x14ac:dyDescent="0.15">
      <c r="B76" s="75"/>
      <c r="D76" s="75"/>
    </row>
    <row r="77" spans="2:4" x14ac:dyDescent="0.15">
      <c r="B77" s="75"/>
      <c r="D77" s="75"/>
    </row>
    <row r="78" spans="2:4" x14ac:dyDescent="0.15">
      <c r="B78" s="75"/>
      <c r="D78" s="75"/>
    </row>
    <row r="79" spans="2:4" x14ac:dyDescent="0.15">
      <c r="B79" s="75"/>
      <c r="D79" s="75"/>
    </row>
    <row r="80" spans="2:4" x14ac:dyDescent="0.15">
      <c r="B80" s="75"/>
      <c r="D80" s="75"/>
    </row>
    <row r="81" spans="2:4" x14ac:dyDescent="0.15">
      <c r="B81" s="75"/>
      <c r="D81" s="75"/>
    </row>
    <row r="82" spans="2:4" x14ac:dyDescent="0.15">
      <c r="B82" s="75"/>
      <c r="D82" s="75"/>
    </row>
    <row r="83" spans="2:4" x14ac:dyDescent="0.15">
      <c r="B83" s="75"/>
      <c r="D83" s="75"/>
    </row>
    <row r="84" spans="2:4" x14ac:dyDescent="0.15">
      <c r="B84" s="75"/>
      <c r="D84" s="75"/>
    </row>
    <row r="85" spans="2:4" x14ac:dyDescent="0.15">
      <c r="B85" s="75"/>
      <c r="D85" s="75"/>
    </row>
    <row r="86" spans="2:4" x14ac:dyDescent="0.15">
      <c r="B86" s="75"/>
      <c r="D86" s="75"/>
    </row>
    <row r="87" spans="2:4" x14ac:dyDescent="0.15">
      <c r="B87" s="75"/>
      <c r="D87" s="75"/>
    </row>
    <row r="88" spans="2:4" x14ac:dyDescent="0.15">
      <c r="B88" s="75"/>
      <c r="D88" s="75"/>
    </row>
  </sheetData>
  <mergeCells count="2">
    <mergeCell ref="B2:D2"/>
    <mergeCell ref="E2:G2"/>
  </mergeCells>
  <phoneticPr fontId="3" type="noConversion"/>
  <pageMargins left="0.25" right="0.25" top="0.75" bottom="0.75" header="0.3" footer="0.3"/>
  <pageSetup scale="68" fitToHeight="0" orientation="portrait" horizontalDpi="4294967293" r:id="rId1"/>
  <headerFooter alignWithMargins="0">
    <oddHeader>&amp;RConfidential</oddHeader>
    <oddFooter>&amp;L&amp;A&amp;C&amp;D&amp;R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S38"/>
  <sheetViews>
    <sheetView zoomScaleNormal="85" workbookViewId="0">
      <pane ySplit="3" topLeftCell="A34" activePane="bottomLeft" state="frozen"/>
      <selection activeCell="B27" sqref="B27"/>
      <selection pane="bottomLeft" activeCell="G8" sqref="G8"/>
    </sheetView>
  </sheetViews>
  <sheetFormatPr baseColWidth="10" defaultColWidth="9.1640625" defaultRowHeight="15" x14ac:dyDescent="0.15"/>
  <cols>
    <col min="1" max="1" width="5.1640625" style="77" customWidth="1"/>
    <col min="2" max="2" width="14.5" style="86" bestFit="1" customWidth="1"/>
    <col min="3" max="3" width="42.1640625" style="64" customWidth="1"/>
    <col min="4" max="4" width="13.1640625" style="64" customWidth="1"/>
    <col min="5" max="5" width="10.5" style="64" bestFit="1" customWidth="1"/>
    <col min="6" max="6" width="12.6640625" style="86" bestFit="1" customWidth="1"/>
    <col min="7" max="7" width="16.83203125" style="77" bestFit="1" customWidth="1"/>
    <col min="8" max="8" width="13.5" style="122" customWidth="1"/>
    <col min="9" max="18" width="9.1640625" style="77"/>
    <col min="19" max="16384" width="9.1640625" style="62"/>
  </cols>
  <sheetData>
    <row r="1" spans="1:18" ht="30.75" customHeight="1" thickBot="1" x14ac:dyDescent="0.3">
      <c r="A1" s="124" t="s">
        <v>517</v>
      </c>
    </row>
    <row r="2" spans="1:18" ht="30.75" customHeight="1" thickBot="1" x14ac:dyDescent="0.3">
      <c r="A2" s="144"/>
      <c r="B2" s="216" t="s">
        <v>648</v>
      </c>
      <c r="C2" s="217"/>
      <c r="D2" s="217"/>
      <c r="E2" s="218" t="s">
        <v>649</v>
      </c>
      <c r="F2" s="219"/>
      <c r="G2" s="220"/>
    </row>
    <row r="3" spans="1:18" s="53" customFormat="1" ht="80" x14ac:dyDescent="0.15">
      <c r="A3" s="143" t="s">
        <v>235</v>
      </c>
      <c r="B3" s="143" t="s">
        <v>233</v>
      </c>
      <c r="C3" s="143" t="s">
        <v>493</v>
      </c>
      <c r="D3" s="170" t="s">
        <v>666</v>
      </c>
      <c r="E3" s="143" t="s">
        <v>664</v>
      </c>
      <c r="F3" s="143" t="s">
        <v>518</v>
      </c>
      <c r="G3" s="143" t="s">
        <v>519</v>
      </c>
      <c r="H3" s="122"/>
      <c r="I3" s="78"/>
      <c r="J3" s="78"/>
      <c r="K3" s="78"/>
      <c r="L3" s="78"/>
      <c r="M3" s="78"/>
      <c r="N3" s="78"/>
      <c r="O3" s="78"/>
      <c r="P3" s="78"/>
      <c r="Q3" s="78"/>
      <c r="R3" s="78"/>
    </row>
    <row r="4" spans="1:18" s="53" customFormat="1" ht="48" x14ac:dyDescent="0.15">
      <c r="A4" s="73">
        <v>1</v>
      </c>
      <c r="B4" s="109" t="s">
        <v>497</v>
      </c>
      <c r="C4" s="104" t="s">
        <v>611</v>
      </c>
      <c r="D4" s="179" t="s">
        <v>261</v>
      </c>
      <c r="E4" s="104"/>
      <c r="F4" s="73"/>
      <c r="G4" s="73"/>
      <c r="H4" s="122"/>
      <c r="I4" s="78"/>
      <c r="J4" s="78"/>
      <c r="K4" s="78"/>
      <c r="L4" s="78"/>
      <c r="M4" s="78"/>
      <c r="N4" s="78"/>
      <c r="O4" s="78"/>
      <c r="P4" s="78"/>
      <c r="Q4" s="78"/>
      <c r="R4" s="78"/>
    </row>
    <row r="5" spans="1:18" ht="37.5" customHeight="1" x14ac:dyDescent="0.15">
      <c r="A5" s="73">
        <f>A4+1</f>
        <v>2</v>
      </c>
      <c r="B5" s="109" t="s">
        <v>497</v>
      </c>
      <c r="C5" s="104" t="s">
        <v>612</v>
      </c>
      <c r="D5" s="179" t="s">
        <v>650</v>
      </c>
      <c r="E5" s="104"/>
      <c r="F5" s="73"/>
      <c r="G5" s="73"/>
    </row>
    <row r="6" spans="1:18" ht="16" x14ac:dyDescent="0.15">
      <c r="A6" s="73">
        <f t="shared" ref="A6:A37" si="0">A5+1</f>
        <v>3</v>
      </c>
      <c r="B6" s="109" t="s">
        <v>497</v>
      </c>
      <c r="C6" s="67" t="s">
        <v>251</v>
      </c>
      <c r="D6" s="179" t="s">
        <v>650</v>
      </c>
      <c r="E6" s="67"/>
      <c r="F6" s="73"/>
      <c r="G6" s="73"/>
    </row>
    <row r="7" spans="1:18" ht="16" x14ac:dyDescent="0.15">
      <c r="A7" s="73">
        <f t="shared" si="0"/>
        <v>4</v>
      </c>
      <c r="B7" s="109" t="s">
        <v>497</v>
      </c>
      <c r="C7" s="67" t="s">
        <v>252</v>
      </c>
      <c r="D7" s="179" t="s">
        <v>650</v>
      </c>
      <c r="E7" s="67"/>
      <c r="F7" s="73"/>
      <c r="G7" s="73"/>
    </row>
    <row r="8" spans="1:18" ht="35.5" customHeight="1" x14ac:dyDescent="0.15">
      <c r="A8" s="73">
        <f t="shared" si="0"/>
        <v>5</v>
      </c>
      <c r="B8" s="109" t="s">
        <v>497</v>
      </c>
      <c r="C8" s="104" t="s">
        <v>749</v>
      </c>
      <c r="D8" s="179" t="s">
        <v>650</v>
      </c>
      <c r="E8" s="67"/>
      <c r="F8" s="73"/>
      <c r="G8" s="73"/>
    </row>
    <row r="9" spans="1:18" ht="64" x14ac:dyDescent="0.15">
      <c r="A9" s="73">
        <f t="shared" si="0"/>
        <v>6</v>
      </c>
      <c r="B9" s="109" t="s">
        <v>497</v>
      </c>
      <c r="C9" s="104" t="s">
        <v>750</v>
      </c>
      <c r="D9" s="179" t="s">
        <v>650</v>
      </c>
      <c r="E9" s="67"/>
      <c r="F9" s="73"/>
      <c r="G9" s="73"/>
    </row>
    <row r="10" spans="1:18" ht="48" x14ac:dyDescent="0.15">
      <c r="A10" s="73">
        <f t="shared" si="0"/>
        <v>7</v>
      </c>
      <c r="B10" s="109" t="s">
        <v>497</v>
      </c>
      <c r="C10" s="104" t="s">
        <v>651</v>
      </c>
      <c r="D10" s="179" t="s">
        <v>650</v>
      </c>
      <c r="E10" s="104"/>
      <c r="F10" s="110"/>
      <c r="G10" s="73"/>
    </row>
    <row r="11" spans="1:18" ht="16" x14ac:dyDescent="0.15">
      <c r="A11" s="73">
        <f t="shared" si="0"/>
        <v>8</v>
      </c>
      <c r="B11" s="109" t="s">
        <v>497</v>
      </c>
      <c r="C11" s="67" t="s">
        <v>253</v>
      </c>
      <c r="D11" s="179" t="s">
        <v>650</v>
      </c>
      <c r="E11" s="67"/>
      <c r="F11" s="73"/>
      <c r="G11" s="73"/>
    </row>
    <row r="12" spans="1:18" ht="32" x14ac:dyDescent="0.15">
      <c r="A12" s="73">
        <f t="shared" si="0"/>
        <v>9</v>
      </c>
      <c r="B12" s="109" t="s">
        <v>497</v>
      </c>
      <c r="C12" s="67" t="s">
        <v>122</v>
      </c>
      <c r="D12" s="179" t="s">
        <v>650</v>
      </c>
      <c r="E12" s="67"/>
      <c r="F12" s="73"/>
      <c r="G12" s="73"/>
    </row>
    <row r="13" spans="1:18" ht="48" x14ac:dyDescent="0.15">
      <c r="A13" s="73">
        <f t="shared" si="0"/>
        <v>10</v>
      </c>
      <c r="B13" s="109" t="s">
        <v>497</v>
      </c>
      <c r="C13" s="104" t="s">
        <v>751</v>
      </c>
      <c r="D13" s="179" t="s">
        <v>650</v>
      </c>
      <c r="E13" s="67"/>
      <c r="F13" s="73"/>
      <c r="G13" s="73"/>
      <c r="H13" s="156"/>
    </row>
    <row r="14" spans="1:18" ht="48" x14ac:dyDescent="0.15">
      <c r="A14" s="73">
        <f t="shared" si="0"/>
        <v>11</v>
      </c>
      <c r="B14" s="109" t="s">
        <v>497</v>
      </c>
      <c r="C14" s="67" t="s">
        <v>70</v>
      </c>
      <c r="D14" s="179" t="s">
        <v>650</v>
      </c>
      <c r="E14" s="67"/>
      <c r="F14" s="110"/>
      <c r="G14" s="73"/>
    </row>
    <row r="15" spans="1:18" ht="32" x14ac:dyDescent="0.15">
      <c r="A15" s="73">
        <f t="shared" si="0"/>
        <v>12</v>
      </c>
      <c r="B15" s="109" t="s">
        <v>497</v>
      </c>
      <c r="C15" s="104" t="s">
        <v>613</v>
      </c>
      <c r="D15" s="179" t="s">
        <v>650</v>
      </c>
      <c r="E15" s="104"/>
      <c r="F15" s="110"/>
      <c r="G15" s="73"/>
    </row>
    <row r="16" spans="1:18" ht="16" x14ac:dyDescent="0.15">
      <c r="A16" s="73">
        <f t="shared" si="0"/>
        <v>13</v>
      </c>
      <c r="B16" s="109" t="s">
        <v>497</v>
      </c>
      <c r="C16" s="67" t="s">
        <v>254</v>
      </c>
      <c r="D16" s="179" t="s">
        <v>650</v>
      </c>
      <c r="E16" s="67"/>
      <c r="F16" s="73"/>
      <c r="G16" s="73"/>
    </row>
    <row r="17" spans="1:18" ht="32" x14ac:dyDescent="0.15">
      <c r="A17" s="73">
        <f t="shared" si="0"/>
        <v>14</v>
      </c>
      <c r="B17" s="109" t="s">
        <v>497</v>
      </c>
      <c r="C17" s="67" t="s">
        <v>255</v>
      </c>
      <c r="D17" s="179" t="s">
        <v>650</v>
      </c>
      <c r="E17" s="67"/>
      <c r="F17" s="73"/>
      <c r="G17" s="73"/>
    </row>
    <row r="18" spans="1:18" ht="16" x14ac:dyDescent="0.15">
      <c r="A18" s="73">
        <f t="shared" si="0"/>
        <v>15</v>
      </c>
      <c r="B18" s="109" t="s">
        <v>497</v>
      </c>
      <c r="C18" s="67" t="s">
        <v>256</v>
      </c>
      <c r="D18" s="179" t="s">
        <v>261</v>
      </c>
      <c r="E18" s="67"/>
      <c r="F18" s="73"/>
      <c r="G18" s="73"/>
    </row>
    <row r="19" spans="1:18" ht="16" x14ac:dyDescent="0.15">
      <c r="A19" s="73">
        <f t="shared" si="0"/>
        <v>16</v>
      </c>
      <c r="B19" s="109" t="s">
        <v>497</v>
      </c>
      <c r="C19" s="67" t="s">
        <v>257</v>
      </c>
      <c r="D19" s="179" t="s">
        <v>650</v>
      </c>
      <c r="E19" s="67"/>
      <c r="F19" s="73"/>
      <c r="G19" s="73"/>
    </row>
    <row r="20" spans="1:18" ht="16" x14ac:dyDescent="0.15">
      <c r="A20" s="73">
        <f t="shared" si="0"/>
        <v>17</v>
      </c>
      <c r="B20" s="109" t="s">
        <v>497</v>
      </c>
      <c r="C20" s="67" t="s">
        <v>258</v>
      </c>
      <c r="D20" s="179" t="s">
        <v>650</v>
      </c>
      <c r="E20" s="67"/>
      <c r="F20" s="73"/>
      <c r="G20" s="73"/>
    </row>
    <row r="21" spans="1:18" ht="16" x14ac:dyDescent="0.15">
      <c r="A21" s="73">
        <f t="shared" si="0"/>
        <v>18</v>
      </c>
      <c r="B21" s="109" t="s">
        <v>497</v>
      </c>
      <c r="C21" s="67" t="s">
        <v>259</v>
      </c>
      <c r="D21" s="179" t="s">
        <v>650</v>
      </c>
      <c r="E21" s="67"/>
      <c r="F21" s="73"/>
      <c r="G21" s="73"/>
    </row>
    <row r="22" spans="1:18" ht="32" x14ac:dyDescent="0.15">
      <c r="A22" s="73">
        <f t="shared" si="0"/>
        <v>19</v>
      </c>
      <c r="B22" s="109" t="s">
        <v>497</v>
      </c>
      <c r="C22" s="104" t="s">
        <v>614</v>
      </c>
      <c r="D22" s="179" t="s">
        <v>650</v>
      </c>
      <c r="E22" s="104"/>
      <c r="F22" s="73"/>
      <c r="G22" s="73"/>
    </row>
    <row r="23" spans="1:18" ht="32" x14ac:dyDescent="0.15">
      <c r="A23" s="73">
        <f t="shared" si="0"/>
        <v>20</v>
      </c>
      <c r="B23" s="109" t="s">
        <v>497</v>
      </c>
      <c r="C23" s="106" t="s">
        <v>615</v>
      </c>
      <c r="D23" s="179" t="s">
        <v>650</v>
      </c>
      <c r="E23" s="106"/>
      <c r="F23" s="73"/>
      <c r="G23" s="73"/>
    </row>
    <row r="24" spans="1:18" ht="32" x14ac:dyDescent="0.15">
      <c r="A24" s="73">
        <f t="shared" si="0"/>
        <v>21</v>
      </c>
      <c r="B24" s="109" t="s">
        <v>497</v>
      </c>
      <c r="C24" s="104" t="s">
        <v>752</v>
      </c>
      <c r="D24" s="179" t="s">
        <v>650</v>
      </c>
      <c r="E24" s="67"/>
      <c r="F24" s="73"/>
      <c r="G24" s="73"/>
      <c r="H24" s="156"/>
    </row>
    <row r="25" spans="1:18" ht="48" x14ac:dyDescent="0.15">
      <c r="A25" s="73">
        <f t="shared" si="0"/>
        <v>22</v>
      </c>
      <c r="B25" s="109" t="s">
        <v>497</v>
      </c>
      <c r="C25" s="67" t="s">
        <v>123</v>
      </c>
      <c r="D25" s="179" t="s">
        <v>261</v>
      </c>
      <c r="E25" s="67"/>
      <c r="F25" s="73"/>
      <c r="G25" s="73"/>
      <c r="H25" s="156"/>
    </row>
    <row r="26" spans="1:18" ht="32" x14ac:dyDescent="0.15">
      <c r="A26" s="73">
        <f t="shared" si="0"/>
        <v>23</v>
      </c>
      <c r="B26" s="109" t="s">
        <v>497</v>
      </c>
      <c r="C26" s="104" t="s">
        <v>616</v>
      </c>
      <c r="D26" s="179" t="s">
        <v>650</v>
      </c>
      <c r="E26" s="104"/>
      <c r="F26" s="73"/>
      <c r="G26" s="73"/>
    </row>
    <row r="27" spans="1:18" ht="32" x14ac:dyDescent="0.15">
      <c r="A27" s="73">
        <f t="shared" si="0"/>
        <v>24</v>
      </c>
      <c r="B27" s="109" t="s">
        <v>497</v>
      </c>
      <c r="C27" s="104" t="s">
        <v>617</v>
      </c>
      <c r="D27" s="179" t="s">
        <v>650</v>
      </c>
      <c r="E27" s="104"/>
      <c r="F27" s="73"/>
      <c r="G27" s="73"/>
    </row>
    <row r="28" spans="1:18" ht="64" x14ac:dyDescent="0.15">
      <c r="A28" s="73">
        <f t="shared" si="0"/>
        <v>25</v>
      </c>
      <c r="B28" s="109" t="s">
        <v>497</v>
      </c>
      <c r="C28" s="67" t="s">
        <v>124</v>
      </c>
      <c r="D28" s="179" t="s">
        <v>650</v>
      </c>
      <c r="E28" s="67"/>
      <c r="F28" s="73"/>
      <c r="G28" s="73"/>
    </row>
    <row r="29" spans="1:18" ht="64" x14ac:dyDescent="0.15">
      <c r="A29" s="73">
        <f t="shared" si="0"/>
        <v>26</v>
      </c>
      <c r="B29" s="109" t="s">
        <v>497</v>
      </c>
      <c r="C29" s="67" t="s">
        <v>125</v>
      </c>
      <c r="D29" s="179" t="s">
        <v>650</v>
      </c>
      <c r="E29" s="67"/>
      <c r="F29" s="73"/>
      <c r="G29" s="73"/>
    </row>
    <row r="30" spans="1:18" ht="32" x14ac:dyDescent="0.15">
      <c r="A30" s="73">
        <f t="shared" si="0"/>
        <v>27</v>
      </c>
      <c r="B30" s="109" t="s">
        <v>497</v>
      </c>
      <c r="C30" s="67" t="s">
        <v>126</v>
      </c>
      <c r="D30" s="179" t="s">
        <v>650</v>
      </c>
      <c r="E30" s="67"/>
      <c r="F30" s="73"/>
      <c r="G30" s="73"/>
    </row>
    <row r="31" spans="1:18" s="58" customFormat="1" ht="32" x14ac:dyDescent="0.15">
      <c r="A31" s="73">
        <f t="shared" si="0"/>
        <v>28</v>
      </c>
      <c r="B31" s="109" t="s">
        <v>497</v>
      </c>
      <c r="C31" s="67" t="s">
        <v>127</v>
      </c>
      <c r="D31" s="179" t="s">
        <v>650</v>
      </c>
      <c r="E31" s="67"/>
      <c r="F31" s="73"/>
      <c r="G31" s="73"/>
      <c r="H31" s="122"/>
      <c r="I31" s="77"/>
      <c r="J31" s="77"/>
      <c r="K31" s="77"/>
      <c r="L31" s="77"/>
      <c r="M31" s="77"/>
      <c r="N31" s="77"/>
      <c r="O31" s="77"/>
      <c r="P31" s="77"/>
      <c r="Q31" s="77"/>
      <c r="R31" s="77"/>
    </row>
    <row r="32" spans="1:18" s="58" customFormat="1" ht="16" x14ac:dyDescent="0.15">
      <c r="A32" s="73">
        <f t="shared" si="0"/>
        <v>29</v>
      </c>
      <c r="B32" s="109" t="s">
        <v>497</v>
      </c>
      <c r="C32" s="104" t="s">
        <v>665</v>
      </c>
      <c r="D32" s="179" t="s">
        <v>261</v>
      </c>
      <c r="E32" s="104"/>
      <c r="F32" s="73"/>
      <c r="G32" s="73"/>
      <c r="H32" s="122"/>
      <c r="I32" s="77"/>
      <c r="J32" s="77"/>
      <c r="K32" s="77"/>
      <c r="L32" s="77"/>
      <c r="M32" s="77"/>
      <c r="N32" s="77"/>
      <c r="O32" s="77"/>
      <c r="P32" s="77"/>
      <c r="Q32" s="77"/>
      <c r="R32" s="77"/>
    </row>
    <row r="33" spans="1:19" s="58" customFormat="1" ht="16" x14ac:dyDescent="0.15">
      <c r="A33" s="73">
        <f t="shared" si="0"/>
        <v>30</v>
      </c>
      <c r="B33" s="109" t="s">
        <v>497</v>
      </c>
      <c r="C33" s="67" t="s">
        <v>26</v>
      </c>
      <c r="D33" s="179" t="s">
        <v>650</v>
      </c>
      <c r="E33" s="67"/>
      <c r="F33" s="73"/>
      <c r="G33" s="73"/>
      <c r="H33" s="122"/>
      <c r="I33" s="77"/>
      <c r="J33" s="77"/>
      <c r="K33" s="77"/>
      <c r="L33" s="77"/>
      <c r="M33" s="77"/>
      <c r="N33" s="77"/>
      <c r="O33" s="77"/>
      <c r="P33" s="77"/>
      <c r="Q33" s="77"/>
      <c r="R33" s="77"/>
    </row>
    <row r="34" spans="1:19" ht="32" x14ac:dyDescent="0.15">
      <c r="A34" s="73">
        <f t="shared" si="0"/>
        <v>31</v>
      </c>
      <c r="B34" s="109" t="s">
        <v>497</v>
      </c>
      <c r="C34" s="67" t="s">
        <v>69</v>
      </c>
      <c r="D34" s="179" t="s">
        <v>650</v>
      </c>
      <c r="E34" s="67"/>
      <c r="F34" s="73"/>
      <c r="G34" s="73"/>
    </row>
    <row r="35" spans="1:19" s="58" customFormat="1" ht="16" x14ac:dyDescent="0.15">
      <c r="A35" s="73">
        <f t="shared" si="0"/>
        <v>32</v>
      </c>
      <c r="B35" s="109" t="s">
        <v>497</v>
      </c>
      <c r="C35" s="67" t="s">
        <v>264</v>
      </c>
      <c r="D35" s="179" t="s">
        <v>650</v>
      </c>
      <c r="E35" s="67"/>
      <c r="F35" s="73"/>
      <c r="G35" s="73"/>
      <c r="H35" s="122"/>
      <c r="I35" s="77"/>
      <c r="J35" s="77"/>
      <c r="K35" s="77"/>
      <c r="L35" s="77"/>
      <c r="M35" s="77"/>
      <c r="N35" s="77"/>
      <c r="O35" s="77"/>
      <c r="P35" s="77"/>
      <c r="Q35" s="77"/>
      <c r="R35" s="77"/>
      <c r="S35" s="77"/>
    </row>
    <row r="36" spans="1:19" s="58" customFormat="1" ht="16" x14ac:dyDescent="0.15">
      <c r="A36" s="73">
        <f t="shared" si="0"/>
        <v>33</v>
      </c>
      <c r="B36" s="109" t="s">
        <v>497</v>
      </c>
      <c r="C36" s="67" t="s">
        <v>265</v>
      </c>
      <c r="D36" s="179" t="s">
        <v>650</v>
      </c>
      <c r="E36" s="67"/>
      <c r="F36" s="73"/>
      <c r="G36" s="73"/>
      <c r="H36" s="122"/>
      <c r="I36" s="77"/>
      <c r="J36" s="77"/>
      <c r="K36" s="77"/>
      <c r="L36" s="77"/>
      <c r="M36" s="77"/>
      <c r="N36" s="77"/>
      <c r="O36" s="77"/>
      <c r="P36" s="77"/>
      <c r="Q36" s="77"/>
      <c r="R36" s="77"/>
      <c r="S36" s="77"/>
    </row>
    <row r="37" spans="1:19" s="58" customFormat="1" ht="32" x14ac:dyDescent="0.15">
      <c r="A37" s="73">
        <f t="shared" si="0"/>
        <v>34</v>
      </c>
      <c r="B37" s="109" t="s">
        <v>497</v>
      </c>
      <c r="C37" s="67" t="s">
        <v>114</v>
      </c>
      <c r="D37" s="179" t="s">
        <v>650</v>
      </c>
      <c r="E37" s="67"/>
      <c r="F37" s="73"/>
      <c r="G37" s="73"/>
      <c r="H37" s="122"/>
      <c r="I37" s="77"/>
      <c r="J37" s="77"/>
      <c r="K37" s="77"/>
      <c r="L37" s="77"/>
      <c r="M37" s="77"/>
      <c r="N37" s="77"/>
      <c r="O37" s="77"/>
      <c r="P37" s="77"/>
      <c r="Q37" s="77"/>
      <c r="R37" s="77"/>
      <c r="S37" s="77"/>
    </row>
    <row r="38" spans="1:19" ht="32" x14ac:dyDescent="0.15">
      <c r="A38" s="73">
        <f>A37+1</f>
        <v>35</v>
      </c>
      <c r="B38" s="109" t="s">
        <v>497</v>
      </c>
      <c r="C38" s="160" t="s">
        <v>569</v>
      </c>
      <c r="D38" s="179" t="s">
        <v>650</v>
      </c>
      <c r="E38" s="67"/>
      <c r="F38" s="82"/>
      <c r="G38" s="73"/>
    </row>
  </sheetData>
  <autoFilter ref="A1:H38" xr:uid="{00000000-0009-0000-0000-000001000000}"/>
  <mergeCells count="2">
    <mergeCell ref="B2:D2"/>
    <mergeCell ref="E2:G2"/>
  </mergeCells>
  <phoneticPr fontId="3" type="noConversion"/>
  <pageMargins left="0.25" right="0.25" top="0.75" bottom="0.75" header="0.3" footer="0.3"/>
  <pageSetup scale="80" fitToHeight="0" orientation="portrait" horizontalDpi="4294967293" r:id="rId1"/>
  <headerFooter alignWithMargins="0">
    <oddHeader>&amp;RConfidential</oddHeader>
    <oddFooter>&amp;L&amp;A&amp;C&amp;D&amp;R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S65"/>
  <sheetViews>
    <sheetView zoomScale="90" zoomScaleNormal="90" workbookViewId="0">
      <pane ySplit="3" topLeftCell="A90" activePane="bottomLeft" state="frozen"/>
      <selection activeCell="B27" sqref="B27"/>
      <selection pane="bottomLeft" activeCell="C55" sqref="C55"/>
    </sheetView>
  </sheetViews>
  <sheetFormatPr baseColWidth="10" defaultColWidth="9.1640625" defaultRowHeight="15" x14ac:dyDescent="0.15"/>
  <cols>
    <col min="1" max="1" width="5.1640625" style="77" customWidth="1"/>
    <col min="2" max="2" width="5.5" style="77" bestFit="1" customWidth="1"/>
    <col min="3" max="3" width="40.5" style="64" customWidth="1"/>
    <col min="4" max="4" width="12.5" style="86" customWidth="1"/>
    <col min="5" max="5" width="11" style="77" customWidth="1"/>
    <col min="6" max="6" width="13.83203125" style="77" bestFit="1" customWidth="1"/>
    <col min="7" max="7" width="32.83203125" style="77" customWidth="1"/>
    <col min="8" max="8" width="15.1640625" style="77" customWidth="1"/>
    <col min="9" max="19" width="9.1640625" style="77"/>
    <col min="20" max="16384" width="9.1640625" style="58"/>
  </cols>
  <sheetData>
    <row r="1" spans="1:19" ht="20" thickBot="1" x14ac:dyDescent="0.3">
      <c r="A1" s="124" t="s">
        <v>517</v>
      </c>
      <c r="F1" s="221"/>
      <c r="G1" s="221"/>
      <c r="H1" s="156"/>
    </row>
    <row r="2" spans="1:19" ht="32.25" customHeight="1" thickBot="1" x14ac:dyDescent="0.3">
      <c r="A2" s="144"/>
      <c r="B2" s="216" t="s">
        <v>648</v>
      </c>
      <c r="C2" s="217"/>
      <c r="D2" s="217"/>
      <c r="E2" s="218" t="s">
        <v>649</v>
      </c>
      <c r="F2" s="219"/>
      <c r="G2" s="220"/>
      <c r="H2" s="122"/>
    </row>
    <row r="3" spans="1:19" s="53" customFormat="1" ht="93" customHeight="1" x14ac:dyDescent="0.15">
      <c r="A3" s="143" t="s">
        <v>235</v>
      </c>
      <c r="B3" s="143" t="s">
        <v>233</v>
      </c>
      <c r="C3" s="143" t="s">
        <v>493</v>
      </c>
      <c r="D3" s="170" t="s">
        <v>667</v>
      </c>
      <c r="E3" s="143" t="s">
        <v>664</v>
      </c>
      <c r="F3" s="143" t="s">
        <v>518</v>
      </c>
      <c r="G3" s="143" t="s">
        <v>519</v>
      </c>
      <c r="H3" s="122"/>
      <c r="I3" s="78"/>
      <c r="J3" s="78"/>
      <c r="K3" s="78"/>
      <c r="L3" s="78"/>
      <c r="M3" s="78"/>
      <c r="N3" s="78"/>
      <c r="O3" s="78"/>
      <c r="P3" s="78"/>
      <c r="Q3" s="78"/>
      <c r="R3" s="78"/>
      <c r="S3" s="78"/>
    </row>
    <row r="4" spans="1:19" s="53" customFormat="1" ht="131.5" customHeight="1" x14ac:dyDescent="0.15">
      <c r="A4" s="73">
        <v>0</v>
      </c>
      <c r="B4" s="110" t="s">
        <v>495</v>
      </c>
      <c r="C4" s="104" t="s">
        <v>668</v>
      </c>
      <c r="D4" s="179" t="s">
        <v>652</v>
      </c>
      <c r="E4" s="73"/>
      <c r="F4" s="113"/>
      <c r="G4" s="81"/>
      <c r="H4" s="78"/>
      <c r="I4" s="78"/>
      <c r="J4" s="78"/>
      <c r="K4" s="78"/>
      <c r="L4" s="78"/>
      <c r="M4" s="78"/>
      <c r="N4" s="78"/>
      <c r="O4" s="78"/>
      <c r="P4" s="78"/>
      <c r="Q4" s="78"/>
      <c r="R4" s="78"/>
      <c r="S4" s="78"/>
    </row>
    <row r="5" spans="1:19" s="53" customFormat="1" ht="32" x14ac:dyDescent="0.15">
      <c r="A5" s="73">
        <v>1</v>
      </c>
      <c r="B5" s="73" t="s">
        <v>495</v>
      </c>
      <c r="C5" s="104" t="s">
        <v>618</v>
      </c>
      <c r="D5" s="179" t="s">
        <v>650</v>
      </c>
      <c r="E5" s="73"/>
      <c r="F5" s="81"/>
      <c r="G5" s="81"/>
      <c r="H5" s="180"/>
      <c r="I5" s="78"/>
      <c r="J5" s="78"/>
      <c r="K5" s="78"/>
      <c r="L5" s="78"/>
      <c r="M5" s="78"/>
      <c r="N5" s="78"/>
      <c r="O5" s="78"/>
      <c r="P5" s="78"/>
      <c r="Q5" s="78"/>
      <c r="R5" s="78"/>
      <c r="S5" s="78"/>
    </row>
    <row r="6" spans="1:19" s="53" customFormat="1" ht="16" x14ac:dyDescent="0.15">
      <c r="A6" s="73">
        <f>A5+1</f>
        <v>2</v>
      </c>
      <c r="B6" s="73" t="s">
        <v>495</v>
      </c>
      <c r="C6" s="104" t="s">
        <v>653</v>
      </c>
      <c r="D6" s="179" t="s">
        <v>261</v>
      </c>
      <c r="E6" s="73"/>
      <c r="F6" s="110"/>
      <c r="G6" s="81"/>
      <c r="H6" s="156"/>
      <c r="I6" s="78"/>
      <c r="J6" s="78"/>
      <c r="K6" s="78"/>
      <c r="L6" s="78"/>
      <c r="M6" s="78"/>
      <c r="N6" s="78"/>
      <c r="O6" s="78"/>
      <c r="P6" s="78"/>
      <c r="Q6" s="78"/>
      <c r="R6" s="78"/>
      <c r="S6" s="78"/>
    </row>
    <row r="7" spans="1:19" s="53" customFormat="1" ht="48" x14ac:dyDescent="0.15">
      <c r="A7" s="73">
        <f t="shared" ref="A7:A65" si="0">A6+1</f>
        <v>3</v>
      </c>
      <c r="B7" s="73" t="s">
        <v>495</v>
      </c>
      <c r="C7" s="106" t="s">
        <v>753</v>
      </c>
      <c r="D7" s="179" t="s">
        <v>261</v>
      </c>
      <c r="E7" s="73"/>
      <c r="F7" s="73"/>
      <c r="G7" s="73"/>
      <c r="H7" s="156"/>
      <c r="I7" s="78"/>
      <c r="J7" s="78"/>
      <c r="K7" s="78"/>
      <c r="L7" s="78"/>
      <c r="M7" s="78"/>
      <c r="N7" s="78"/>
      <c r="O7" s="78"/>
      <c r="P7" s="78"/>
      <c r="Q7" s="78"/>
      <c r="R7" s="78"/>
      <c r="S7" s="78"/>
    </row>
    <row r="8" spans="1:19" s="53" customFormat="1" ht="47" customHeight="1" x14ac:dyDescent="0.15">
      <c r="A8" s="73">
        <f t="shared" si="0"/>
        <v>4</v>
      </c>
      <c r="B8" s="73" t="s">
        <v>495</v>
      </c>
      <c r="C8" s="106" t="s">
        <v>669</v>
      </c>
      <c r="D8" s="179" t="s">
        <v>650</v>
      </c>
      <c r="E8" s="73"/>
      <c r="F8" s="73"/>
      <c r="G8" s="73"/>
      <c r="H8" s="156"/>
      <c r="I8" s="78"/>
      <c r="J8" s="78"/>
      <c r="K8" s="78"/>
      <c r="L8" s="78"/>
      <c r="M8" s="78"/>
      <c r="N8" s="78"/>
      <c r="O8" s="78"/>
      <c r="P8" s="78"/>
      <c r="Q8" s="78"/>
      <c r="R8" s="78"/>
      <c r="S8" s="78"/>
    </row>
    <row r="9" spans="1:19" s="53" customFormat="1" ht="48" x14ac:dyDescent="0.15">
      <c r="A9" s="73">
        <f t="shared" si="0"/>
        <v>5</v>
      </c>
      <c r="B9" s="73" t="s">
        <v>495</v>
      </c>
      <c r="C9" s="104" t="s">
        <v>754</v>
      </c>
      <c r="D9" s="179" t="s">
        <v>261</v>
      </c>
      <c r="E9" s="73"/>
      <c r="F9" s="110"/>
      <c r="G9" s="73"/>
      <c r="H9" s="156"/>
      <c r="I9" s="78"/>
      <c r="J9" s="78"/>
      <c r="K9" s="78"/>
      <c r="L9" s="78"/>
      <c r="M9" s="78"/>
      <c r="N9" s="78"/>
      <c r="O9" s="78"/>
      <c r="P9" s="78"/>
      <c r="Q9" s="78"/>
      <c r="R9" s="78"/>
      <c r="S9" s="78"/>
    </row>
    <row r="10" spans="1:19" ht="48" x14ac:dyDescent="0.15">
      <c r="A10" s="73">
        <f t="shared" si="0"/>
        <v>6</v>
      </c>
      <c r="B10" s="73" t="s">
        <v>495</v>
      </c>
      <c r="C10" s="104" t="s">
        <v>863</v>
      </c>
      <c r="D10" s="179" t="s">
        <v>650</v>
      </c>
      <c r="E10" s="73"/>
      <c r="F10" s="110"/>
      <c r="G10" s="73"/>
      <c r="H10" s="156"/>
    </row>
    <row r="11" spans="1:19" ht="48" x14ac:dyDescent="0.15">
      <c r="A11" s="73">
        <f t="shared" si="0"/>
        <v>7</v>
      </c>
      <c r="B11" s="73" t="s">
        <v>495</v>
      </c>
      <c r="C11" s="104" t="s">
        <v>10</v>
      </c>
      <c r="D11" s="179" t="s">
        <v>650</v>
      </c>
      <c r="E11" s="73"/>
      <c r="F11" s="73"/>
      <c r="G11" s="73"/>
      <c r="H11" s="122"/>
    </row>
    <row r="12" spans="1:19" ht="32" x14ac:dyDescent="0.15">
      <c r="A12" s="73">
        <f t="shared" si="0"/>
        <v>8</v>
      </c>
      <c r="B12" s="73" t="s">
        <v>495</v>
      </c>
      <c r="C12" s="106" t="s">
        <v>619</v>
      </c>
      <c r="D12" s="179" t="s">
        <v>261</v>
      </c>
      <c r="E12" s="73"/>
      <c r="F12" s="110"/>
      <c r="G12" s="73"/>
      <c r="H12" s="156"/>
    </row>
    <row r="13" spans="1:19" ht="32" x14ac:dyDescent="0.2">
      <c r="A13" s="73">
        <f t="shared" si="0"/>
        <v>9</v>
      </c>
      <c r="B13" s="73" t="s">
        <v>495</v>
      </c>
      <c r="C13" s="118" t="s">
        <v>538</v>
      </c>
      <c r="D13" s="181" t="s">
        <v>650</v>
      </c>
      <c r="E13" s="73"/>
      <c r="F13" s="146"/>
      <c r="G13" s="73"/>
      <c r="H13" s="122"/>
    </row>
    <row r="14" spans="1:19" ht="16" x14ac:dyDescent="0.15">
      <c r="A14" s="73">
        <f t="shared" si="0"/>
        <v>10</v>
      </c>
      <c r="B14" s="73" t="s">
        <v>495</v>
      </c>
      <c r="C14" s="106" t="s">
        <v>620</v>
      </c>
      <c r="D14" s="179" t="s">
        <v>650</v>
      </c>
      <c r="E14" s="73"/>
      <c r="F14" s="73"/>
      <c r="G14" s="73"/>
      <c r="H14" s="122"/>
    </row>
    <row r="15" spans="1:19" ht="32" x14ac:dyDescent="0.15">
      <c r="A15" s="73">
        <f t="shared" si="0"/>
        <v>11</v>
      </c>
      <c r="B15" s="73" t="s">
        <v>495</v>
      </c>
      <c r="C15" s="106" t="s">
        <v>670</v>
      </c>
      <c r="D15" s="179" t="s">
        <v>650</v>
      </c>
      <c r="E15" s="73"/>
      <c r="F15" s="73"/>
      <c r="G15" s="73"/>
      <c r="H15" s="122"/>
    </row>
    <row r="16" spans="1:19" ht="64" x14ac:dyDescent="0.15">
      <c r="A16" s="73">
        <f t="shared" si="0"/>
        <v>12</v>
      </c>
      <c r="B16" s="73" t="s">
        <v>495</v>
      </c>
      <c r="C16" s="67" t="s">
        <v>269</v>
      </c>
      <c r="D16" s="179" t="s">
        <v>261</v>
      </c>
      <c r="E16" s="73"/>
      <c r="F16" s="73"/>
      <c r="G16" s="73"/>
      <c r="H16" s="156"/>
    </row>
    <row r="17" spans="1:8" ht="32" x14ac:dyDescent="0.15">
      <c r="A17" s="73">
        <f t="shared" si="0"/>
        <v>13</v>
      </c>
      <c r="B17" s="73" t="s">
        <v>495</v>
      </c>
      <c r="C17" s="104" t="s">
        <v>682</v>
      </c>
      <c r="D17" s="179" t="s">
        <v>650</v>
      </c>
      <c r="E17" s="73"/>
      <c r="F17" s="73"/>
      <c r="G17" s="73"/>
      <c r="H17" s="122"/>
    </row>
    <row r="18" spans="1:8" ht="64" x14ac:dyDescent="0.15">
      <c r="A18" s="73">
        <f t="shared" si="0"/>
        <v>14</v>
      </c>
      <c r="B18" s="73" t="s">
        <v>495</v>
      </c>
      <c r="C18" s="104" t="s">
        <v>683</v>
      </c>
      <c r="D18" s="179" t="s">
        <v>650</v>
      </c>
      <c r="E18" s="73"/>
      <c r="F18" s="73"/>
      <c r="G18" s="73"/>
      <c r="H18" s="122"/>
    </row>
    <row r="19" spans="1:8" ht="16" x14ac:dyDescent="0.15">
      <c r="A19" s="73">
        <f t="shared" si="0"/>
        <v>15</v>
      </c>
      <c r="B19" s="73" t="s">
        <v>495</v>
      </c>
      <c r="C19" s="67" t="s">
        <v>24</v>
      </c>
      <c r="D19" s="179" t="s">
        <v>650</v>
      </c>
      <c r="E19" s="73"/>
      <c r="F19" s="73"/>
      <c r="G19" s="73"/>
      <c r="H19" s="122"/>
    </row>
    <row r="20" spans="1:8" ht="16" x14ac:dyDescent="0.15">
      <c r="A20" s="73">
        <f t="shared" si="0"/>
        <v>16</v>
      </c>
      <c r="B20" s="73" t="s">
        <v>495</v>
      </c>
      <c r="C20" s="67" t="s">
        <v>25</v>
      </c>
      <c r="D20" s="179" t="s">
        <v>650</v>
      </c>
      <c r="E20" s="73"/>
      <c r="F20" s="73"/>
      <c r="G20" s="73"/>
      <c r="H20" s="122"/>
    </row>
    <row r="21" spans="1:8" ht="16" x14ac:dyDescent="0.15">
      <c r="A21" s="73">
        <f t="shared" si="0"/>
        <v>17</v>
      </c>
      <c r="B21" s="73" t="s">
        <v>495</v>
      </c>
      <c r="C21" s="67" t="s">
        <v>11</v>
      </c>
      <c r="D21" s="179" t="s">
        <v>650</v>
      </c>
      <c r="E21" s="73"/>
      <c r="F21" s="73"/>
      <c r="G21" s="73"/>
      <c r="H21" s="122"/>
    </row>
    <row r="22" spans="1:8" ht="48" x14ac:dyDescent="0.15">
      <c r="A22" s="73">
        <f t="shared" si="0"/>
        <v>18</v>
      </c>
      <c r="B22" s="73" t="s">
        <v>495</v>
      </c>
      <c r="C22" s="67" t="s">
        <v>115</v>
      </c>
      <c r="D22" s="179" t="s">
        <v>650</v>
      </c>
      <c r="E22" s="73"/>
      <c r="F22" s="73"/>
      <c r="G22" s="73"/>
      <c r="H22" s="122"/>
    </row>
    <row r="23" spans="1:8" ht="32" x14ac:dyDescent="0.15">
      <c r="A23" s="73">
        <f t="shared" si="0"/>
        <v>19</v>
      </c>
      <c r="B23" s="73" t="s">
        <v>495</v>
      </c>
      <c r="C23" s="67" t="s">
        <v>12</v>
      </c>
      <c r="D23" s="179" t="s">
        <v>650</v>
      </c>
      <c r="E23" s="73"/>
      <c r="F23" s="73"/>
      <c r="G23" s="73"/>
      <c r="H23" s="122"/>
    </row>
    <row r="24" spans="1:8" ht="32" x14ac:dyDescent="0.15">
      <c r="A24" s="73">
        <f t="shared" si="0"/>
        <v>20</v>
      </c>
      <c r="B24" s="73" t="s">
        <v>495</v>
      </c>
      <c r="C24" s="104" t="s">
        <v>621</v>
      </c>
      <c r="D24" s="179" t="s">
        <v>261</v>
      </c>
      <c r="E24" s="73"/>
      <c r="F24" s="73"/>
      <c r="G24" s="73"/>
      <c r="H24" s="122"/>
    </row>
    <row r="25" spans="1:8" ht="32" x14ac:dyDescent="0.15">
      <c r="A25" s="73">
        <f t="shared" si="0"/>
        <v>21</v>
      </c>
      <c r="B25" s="73" t="s">
        <v>495</v>
      </c>
      <c r="C25" s="67" t="s">
        <v>116</v>
      </c>
      <c r="D25" s="179" t="s">
        <v>261</v>
      </c>
      <c r="E25" s="73"/>
      <c r="F25" s="73"/>
      <c r="G25" s="73"/>
      <c r="H25" s="122"/>
    </row>
    <row r="26" spans="1:8" ht="48" x14ac:dyDescent="0.15">
      <c r="A26" s="73">
        <f t="shared" si="0"/>
        <v>22</v>
      </c>
      <c r="B26" s="73" t="s">
        <v>495</v>
      </c>
      <c r="C26" s="104" t="s">
        <v>684</v>
      </c>
      <c r="D26" s="179" t="s">
        <v>261</v>
      </c>
      <c r="E26" s="73"/>
      <c r="F26" s="73"/>
      <c r="G26" s="73"/>
      <c r="H26" s="122"/>
    </row>
    <row r="27" spans="1:8" ht="48" x14ac:dyDescent="0.15">
      <c r="A27" s="73">
        <f t="shared" si="0"/>
        <v>23</v>
      </c>
      <c r="B27" s="73" t="s">
        <v>495</v>
      </c>
      <c r="C27" s="104" t="s">
        <v>654</v>
      </c>
      <c r="D27" s="179" t="s">
        <v>261</v>
      </c>
      <c r="E27" s="73"/>
      <c r="F27" s="73"/>
      <c r="G27" s="73"/>
      <c r="H27" s="122"/>
    </row>
    <row r="28" spans="1:8" ht="48" x14ac:dyDescent="0.15">
      <c r="A28" s="73">
        <f t="shared" si="0"/>
        <v>24</v>
      </c>
      <c r="B28" s="73" t="s">
        <v>495</v>
      </c>
      <c r="C28" s="104" t="s">
        <v>756</v>
      </c>
      <c r="D28" s="179" t="s">
        <v>757</v>
      </c>
      <c r="E28" s="73"/>
      <c r="F28" s="73"/>
      <c r="G28" s="73"/>
      <c r="H28" s="156"/>
    </row>
    <row r="29" spans="1:8" ht="48" x14ac:dyDescent="0.15">
      <c r="A29" s="73">
        <f t="shared" si="0"/>
        <v>25</v>
      </c>
      <c r="B29" s="73" t="s">
        <v>495</v>
      </c>
      <c r="C29" s="104" t="s">
        <v>758</v>
      </c>
      <c r="D29" s="179" t="s">
        <v>757</v>
      </c>
      <c r="E29" s="73"/>
      <c r="F29" s="73"/>
      <c r="G29" s="73"/>
      <c r="H29" s="156"/>
    </row>
    <row r="30" spans="1:8" ht="32" x14ac:dyDescent="0.15">
      <c r="A30" s="73">
        <f t="shared" si="0"/>
        <v>26</v>
      </c>
      <c r="B30" s="73" t="s">
        <v>495</v>
      </c>
      <c r="C30" s="104" t="s">
        <v>685</v>
      </c>
      <c r="D30" s="179" t="s">
        <v>650</v>
      </c>
      <c r="E30" s="73"/>
      <c r="F30" s="73"/>
      <c r="G30" s="73"/>
      <c r="H30" s="122"/>
    </row>
    <row r="31" spans="1:8" ht="16" x14ac:dyDescent="0.15">
      <c r="A31" s="73">
        <f t="shared" si="0"/>
        <v>27</v>
      </c>
      <c r="B31" s="73" t="s">
        <v>495</v>
      </c>
      <c r="C31" s="67" t="s">
        <v>134</v>
      </c>
      <c r="D31" s="179" t="s">
        <v>650</v>
      </c>
      <c r="E31" s="73"/>
      <c r="F31" s="73"/>
      <c r="G31" s="73"/>
      <c r="H31" s="122"/>
    </row>
    <row r="32" spans="1:8" ht="48" x14ac:dyDescent="0.15">
      <c r="A32" s="73">
        <f t="shared" si="0"/>
        <v>28</v>
      </c>
      <c r="B32" s="73" t="s">
        <v>495</v>
      </c>
      <c r="C32" s="67" t="s">
        <v>117</v>
      </c>
      <c r="D32" s="179" t="s">
        <v>650</v>
      </c>
      <c r="E32" s="73"/>
      <c r="F32" s="73"/>
      <c r="G32" s="73"/>
      <c r="H32" s="122"/>
    </row>
    <row r="33" spans="1:19" ht="48" x14ac:dyDescent="0.15">
      <c r="A33" s="73">
        <f t="shared" si="0"/>
        <v>29</v>
      </c>
      <c r="B33" s="73" t="s">
        <v>495</v>
      </c>
      <c r="C33" s="67" t="s">
        <v>101</v>
      </c>
      <c r="D33" s="179" t="s">
        <v>650</v>
      </c>
      <c r="E33" s="73"/>
      <c r="F33" s="73"/>
      <c r="G33" s="73"/>
      <c r="H33" s="122"/>
    </row>
    <row r="34" spans="1:19" ht="32" x14ac:dyDescent="0.15">
      <c r="A34" s="73">
        <f t="shared" si="0"/>
        <v>30</v>
      </c>
      <c r="B34" s="73" t="s">
        <v>495</v>
      </c>
      <c r="C34" s="67" t="s">
        <v>131</v>
      </c>
      <c r="D34" s="179" t="s">
        <v>650</v>
      </c>
      <c r="E34" s="73"/>
      <c r="F34" s="73"/>
      <c r="G34" s="73"/>
      <c r="H34" s="122"/>
    </row>
    <row r="35" spans="1:19" ht="32" x14ac:dyDescent="0.15">
      <c r="A35" s="73">
        <f t="shared" si="0"/>
        <v>31</v>
      </c>
      <c r="B35" s="73" t="s">
        <v>495</v>
      </c>
      <c r="C35" s="104" t="s">
        <v>622</v>
      </c>
      <c r="D35" s="179" t="s">
        <v>261</v>
      </c>
      <c r="E35" s="73"/>
      <c r="F35" s="73"/>
      <c r="G35" s="73"/>
      <c r="H35" s="122"/>
    </row>
    <row r="36" spans="1:19" ht="48" x14ac:dyDescent="0.15">
      <c r="A36" s="73">
        <f t="shared" si="0"/>
        <v>32</v>
      </c>
      <c r="B36" s="73" t="s">
        <v>495</v>
      </c>
      <c r="C36" s="104" t="s">
        <v>686</v>
      </c>
      <c r="D36" s="179" t="s">
        <v>650</v>
      </c>
      <c r="E36" s="73"/>
      <c r="F36" s="73"/>
      <c r="G36" s="73"/>
      <c r="H36" s="156"/>
    </row>
    <row r="37" spans="1:19" ht="64" x14ac:dyDescent="0.15">
      <c r="A37" s="73">
        <f t="shared" si="0"/>
        <v>33</v>
      </c>
      <c r="B37" s="73" t="s">
        <v>495</v>
      </c>
      <c r="C37" s="67" t="s">
        <v>328</v>
      </c>
      <c r="D37" s="179" t="s">
        <v>261</v>
      </c>
      <c r="E37" s="73"/>
      <c r="F37" s="73"/>
      <c r="G37" s="73"/>
      <c r="H37" s="122"/>
    </row>
    <row r="38" spans="1:19" ht="48" x14ac:dyDescent="0.15">
      <c r="A38" s="73">
        <f t="shared" si="0"/>
        <v>34</v>
      </c>
      <c r="B38" s="110" t="s">
        <v>495</v>
      </c>
      <c r="C38" s="104" t="s">
        <v>706</v>
      </c>
      <c r="D38" s="179" t="s">
        <v>650</v>
      </c>
      <c r="E38" s="73"/>
      <c r="F38" s="73"/>
      <c r="G38" s="73"/>
      <c r="H38" s="122"/>
    </row>
    <row r="39" spans="1:19" ht="16" x14ac:dyDescent="0.15">
      <c r="A39" s="73">
        <f t="shared" si="0"/>
        <v>35</v>
      </c>
      <c r="B39" s="73" t="s">
        <v>495</v>
      </c>
      <c r="C39" s="67" t="s">
        <v>118</v>
      </c>
      <c r="D39" s="179" t="s">
        <v>650</v>
      </c>
      <c r="E39" s="73"/>
      <c r="F39" s="73"/>
      <c r="G39" s="73"/>
      <c r="H39" s="122"/>
    </row>
    <row r="40" spans="1:19" ht="32" x14ac:dyDescent="0.15">
      <c r="A40" s="73">
        <f t="shared" si="0"/>
        <v>36</v>
      </c>
      <c r="B40" s="73" t="s">
        <v>495</v>
      </c>
      <c r="C40" s="104" t="s">
        <v>498</v>
      </c>
      <c r="D40" s="179" t="s">
        <v>650</v>
      </c>
      <c r="E40" s="73"/>
      <c r="F40" s="73"/>
      <c r="G40" s="73"/>
      <c r="H40" s="122"/>
    </row>
    <row r="41" spans="1:19" ht="32" x14ac:dyDescent="0.15">
      <c r="A41" s="73">
        <f t="shared" si="0"/>
        <v>37</v>
      </c>
      <c r="B41" s="73" t="s">
        <v>495</v>
      </c>
      <c r="C41" s="67" t="s">
        <v>102</v>
      </c>
      <c r="D41" s="179" t="s">
        <v>261</v>
      </c>
      <c r="E41" s="73"/>
      <c r="F41" s="73"/>
      <c r="G41" s="73"/>
      <c r="H41" s="156"/>
    </row>
    <row r="42" spans="1:19" ht="36" customHeight="1" x14ac:dyDescent="0.15">
      <c r="A42" s="73">
        <f t="shared" si="0"/>
        <v>38</v>
      </c>
      <c r="B42" s="73" t="s">
        <v>495</v>
      </c>
      <c r="C42" s="67" t="s">
        <v>13</v>
      </c>
      <c r="D42" s="179" t="s">
        <v>261</v>
      </c>
      <c r="E42" s="73"/>
      <c r="F42" s="73"/>
      <c r="G42" s="73"/>
      <c r="H42" s="156"/>
    </row>
    <row r="43" spans="1:19" ht="48" x14ac:dyDescent="0.15">
      <c r="A43" s="73">
        <f t="shared" si="0"/>
        <v>39</v>
      </c>
      <c r="B43" s="73" t="s">
        <v>495</v>
      </c>
      <c r="C43" s="67" t="s">
        <v>119</v>
      </c>
      <c r="D43" s="179" t="s">
        <v>261</v>
      </c>
      <c r="E43" s="73"/>
      <c r="F43" s="73"/>
      <c r="G43" s="73"/>
      <c r="H43" s="156"/>
    </row>
    <row r="44" spans="1:19" s="62" customFormat="1" ht="64" x14ac:dyDescent="0.15">
      <c r="A44" s="73">
        <f t="shared" si="0"/>
        <v>40</v>
      </c>
      <c r="B44" s="73" t="s">
        <v>495</v>
      </c>
      <c r="C44" s="67" t="s">
        <v>64</v>
      </c>
      <c r="D44" s="179" t="s">
        <v>261</v>
      </c>
      <c r="E44" s="73"/>
      <c r="F44" s="73"/>
      <c r="G44" s="73"/>
      <c r="H44" s="156"/>
      <c r="I44" s="77"/>
      <c r="J44" s="77"/>
      <c r="K44" s="77"/>
      <c r="L44" s="77"/>
      <c r="M44" s="77"/>
      <c r="N44" s="77"/>
      <c r="O44" s="77"/>
      <c r="P44" s="77"/>
      <c r="Q44" s="77"/>
      <c r="R44" s="77"/>
      <c r="S44" s="77"/>
    </row>
    <row r="45" spans="1:19" s="62" customFormat="1" ht="80" x14ac:dyDescent="0.15">
      <c r="A45" s="73">
        <f t="shared" si="0"/>
        <v>41</v>
      </c>
      <c r="B45" s="73" t="s">
        <v>495</v>
      </c>
      <c r="C45" s="67" t="s">
        <v>63</v>
      </c>
      <c r="D45" s="181" t="s">
        <v>261</v>
      </c>
      <c r="E45" s="73"/>
      <c r="F45" s="73"/>
      <c r="G45" s="73"/>
      <c r="H45" s="122"/>
      <c r="I45" s="77"/>
      <c r="J45" s="77"/>
      <c r="K45" s="77"/>
      <c r="L45" s="77"/>
      <c r="M45" s="77"/>
      <c r="N45" s="77"/>
      <c r="O45" s="77"/>
      <c r="P45" s="77"/>
      <c r="Q45" s="77"/>
      <c r="R45" s="77"/>
      <c r="S45" s="77"/>
    </row>
    <row r="46" spans="1:19" s="62" customFormat="1" ht="32" x14ac:dyDescent="0.15">
      <c r="A46" s="73">
        <f t="shared" si="0"/>
        <v>42</v>
      </c>
      <c r="B46" s="73" t="s">
        <v>495</v>
      </c>
      <c r="C46" s="104" t="s">
        <v>784</v>
      </c>
      <c r="D46" s="181" t="s">
        <v>650</v>
      </c>
      <c r="E46" s="73"/>
      <c r="F46" s="73"/>
      <c r="G46" s="73"/>
      <c r="H46" s="156"/>
      <c r="I46" s="77"/>
      <c r="J46" s="77"/>
      <c r="K46" s="77"/>
      <c r="L46" s="77"/>
      <c r="M46" s="77"/>
      <c r="N46" s="77"/>
      <c r="O46" s="77"/>
      <c r="P46" s="77"/>
      <c r="Q46" s="77"/>
      <c r="R46" s="77"/>
      <c r="S46" s="77"/>
    </row>
    <row r="47" spans="1:19" s="62" customFormat="1" ht="48" x14ac:dyDescent="0.15">
      <c r="A47" s="73">
        <f t="shared" si="0"/>
        <v>43</v>
      </c>
      <c r="B47" s="73" t="s">
        <v>495</v>
      </c>
      <c r="C47" s="67" t="s">
        <v>65</v>
      </c>
      <c r="D47" s="181" t="s">
        <v>650</v>
      </c>
      <c r="E47" s="73"/>
      <c r="F47" s="73"/>
      <c r="G47" s="73"/>
      <c r="H47" s="122"/>
      <c r="I47" s="77"/>
      <c r="J47" s="77"/>
      <c r="K47" s="77"/>
      <c r="L47" s="77"/>
      <c r="M47" s="77"/>
      <c r="N47" s="77"/>
      <c r="O47" s="77"/>
      <c r="P47" s="77"/>
      <c r="Q47" s="77"/>
      <c r="R47" s="77"/>
      <c r="S47" s="77"/>
    </row>
    <row r="48" spans="1:19" s="62" customFormat="1" ht="32" x14ac:dyDescent="0.15">
      <c r="A48" s="73">
        <f t="shared" si="0"/>
        <v>44</v>
      </c>
      <c r="B48" s="73" t="s">
        <v>495</v>
      </c>
      <c r="C48" s="104" t="s">
        <v>14</v>
      </c>
      <c r="D48" s="181" t="s">
        <v>650</v>
      </c>
      <c r="E48" s="73"/>
      <c r="F48" s="73"/>
      <c r="G48" s="73"/>
      <c r="H48" s="122"/>
      <c r="I48" s="77"/>
      <c r="J48" s="77"/>
      <c r="K48" s="77"/>
      <c r="L48" s="77"/>
      <c r="M48" s="77"/>
      <c r="N48" s="77"/>
      <c r="O48" s="77"/>
      <c r="P48" s="77"/>
      <c r="Q48" s="77"/>
      <c r="R48" s="77"/>
      <c r="S48" s="77"/>
    </row>
    <row r="49" spans="1:19" s="62" customFormat="1" ht="16" x14ac:dyDescent="0.15">
      <c r="A49" s="73">
        <f t="shared" si="0"/>
        <v>45</v>
      </c>
      <c r="B49" s="110" t="s">
        <v>495</v>
      </c>
      <c r="C49" s="104" t="s">
        <v>15</v>
      </c>
      <c r="D49" s="181" t="s">
        <v>650</v>
      </c>
      <c r="E49" s="73"/>
      <c r="F49" s="73"/>
      <c r="G49" s="73"/>
      <c r="H49" s="122"/>
      <c r="I49" s="77"/>
      <c r="J49" s="77"/>
      <c r="K49" s="77"/>
      <c r="L49" s="77"/>
      <c r="M49" s="77"/>
      <c r="N49" s="77"/>
      <c r="O49" s="77"/>
      <c r="P49" s="77"/>
      <c r="Q49" s="77"/>
      <c r="R49" s="77"/>
      <c r="S49" s="77"/>
    </row>
    <row r="50" spans="1:19" s="62" customFormat="1" ht="32" x14ac:dyDescent="0.15">
      <c r="A50" s="73">
        <f t="shared" si="0"/>
        <v>46</v>
      </c>
      <c r="B50" s="110" t="s">
        <v>495</v>
      </c>
      <c r="C50" s="104" t="s">
        <v>705</v>
      </c>
      <c r="D50" s="181" t="s">
        <v>650</v>
      </c>
      <c r="E50" s="73"/>
      <c r="F50" s="73"/>
      <c r="G50" s="73"/>
      <c r="H50" s="122"/>
      <c r="I50" s="77"/>
      <c r="J50" s="77"/>
      <c r="K50" s="77"/>
      <c r="L50" s="77"/>
      <c r="M50" s="77"/>
      <c r="N50" s="77"/>
      <c r="O50" s="77"/>
      <c r="P50" s="77"/>
      <c r="Q50" s="77"/>
      <c r="R50" s="77"/>
      <c r="S50" s="77"/>
    </row>
    <row r="51" spans="1:19" s="62" customFormat="1" ht="32" x14ac:dyDescent="0.15">
      <c r="A51" s="73">
        <f t="shared" si="0"/>
        <v>47</v>
      </c>
      <c r="B51" s="110" t="s">
        <v>495</v>
      </c>
      <c r="C51" s="104" t="s">
        <v>704</v>
      </c>
      <c r="D51" s="181" t="s">
        <v>650</v>
      </c>
      <c r="E51" s="73"/>
      <c r="F51" s="73"/>
      <c r="G51" s="73"/>
      <c r="H51" s="122"/>
      <c r="I51" s="77"/>
      <c r="J51" s="77"/>
      <c r="K51" s="77"/>
      <c r="L51" s="77"/>
      <c r="M51" s="77"/>
      <c r="N51" s="77"/>
      <c r="O51" s="77"/>
      <c r="P51" s="77"/>
      <c r="Q51" s="77"/>
      <c r="R51" s="77"/>
      <c r="S51" s="77"/>
    </row>
    <row r="52" spans="1:19" s="62" customFormat="1" ht="32" x14ac:dyDescent="0.15">
      <c r="A52" s="73">
        <f t="shared" si="0"/>
        <v>48</v>
      </c>
      <c r="B52" s="73" t="s">
        <v>495</v>
      </c>
      <c r="C52" s="104" t="s">
        <v>16</v>
      </c>
      <c r="D52" s="181" t="s">
        <v>650</v>
      </c>
      <c r="E52" s="73"/>
      <c r="F52" s="73"/>
      <c r="G52" s="73"/>
      <c r="H52" s="122"/>
      <c r="I52" s="77"/>
      <c r="J52" s="77"/>
      <c r="K52" s="77"/>
      <c r="L52" s="77"/>
      <c r="M52" s="77"/>
      <c r="N52" s="77"/>
      <c r="O52" s="77"/>
      <c r="P52" s="77"/>
      <c r="Q52" s="77"/>
      <c r="R52" s="77"/>
      <c r="S52" s="77"/>
    </row>
    <row r="53" spans="1:19" s="62" customFormat="1" ht="32" x14ac:dyDescent="0.15">
      <c r="A53" s="73">
        <f t="shared" si="0"/>
        <v>49</v>
      </c>
      <c r="B53" s="73" t="s">
        <v>495</v>
      </c>
      <c r="C53" s="104" t="s">
        <v>759</v>
      </c>
      <c r="D53" s="181" t="s">
        <v>650</v>
      </c>
      <c r="E53" s="73"/>
      <c r="F53" s="73"/>
      <c r="G53" s="73"/>
      <c r="H53" s="156"/>
      <c r="I53" s="77"/>
      <c r="J53" s="77"/>
      <c r="K53" s="77"/>
      <c r="L53" s="77"/>
      <c r="M53" s="77"/>
      <c r="N53" s="77"/>
      <c r="O53" s="77"/>
      <c r="P53" s="77"/>
      <c r="Q53" s="77"/>
      <c r="R53" s="77"/>
      <c r="S53" s="77"/>
    </row>
    <row r="54" spans="1:19" s="62" customFormat="1" ht="48" x14ac:dyDescent="0.15">
      <c r="A54" s="73">
        <f t="shared" si="0"/>
        <v>50</v>
      </c>
      <c r="B54" s="73" t="s">
        <v>495</v>
      </c>
      <c r="C54" s="104" t="s">
        <v>20</v>
      </c>
      <c r="D54" s="181" t="s">
        <v>261</v>
      </c>
      <c r="E54" s="73"/>
      <c r="F54" s="73"/>
      <c r="G54" s="73"/>
      <c r="H54" s="122"/>
      <c r="I54" s="77"/>
      <c r="J54" s="77"/>
      <c r="K54" s="77"/>
      <c r="L54" s="77"/>
      <c r="M54" s="77"/>
      <c r="N54" s="77"/>
      <c r="O54" s="77"/>
      <c r="P54" s="77"/>
      <c r="Q54" s="77"/>
      <c r="R54" s="77"/>
      <c r="S54" s="77"/>
    </row>
    <row r="55" spans="1:19" s="60" customFormat="1" ht="48" x14ac:dyDescent="0.2">
      <c r="A55" s="73">
        <f t="shared" si="0"/>
        <v>51</v>
      </c>
      <c r="B55" s="110" t="s">
        <v>495</v>
      </c>
      <c r="C55" s="118" t="s">
        <v>501</v>
      </c>
      <c r="D55" s="181" t="s">
        <v>650</v>
      </c>
      <c r="E55" s="73"/>
      <c r="F55" s="73"/>
      <c r="G55" s="73"/>
      <c r="H55" s="122"/>
      <c r="I55" s="75"/>
      <c r="J55" s="75"/>
      <c r="K55" s="75"/>
      <c r="L55" s="75"/>
      <c r="M55" s="75"/>
      <c r="N55" s="75"/>
      <c r="O55" s="75"/>
      <c r="P55" s="75"/>
      <c r="Q55" s="75"/>
      <c r="R55" s="75"/>
      <c r="S55" s="75"/>
    </row>
    <row r="56" spans="1:19" s="60" customFormat="1" ht="48" x14ac:dyDescent="0.2">
      <c r="A56" s="73">
        <f t="shared" si="0"/>
        <v>52</v>
      </c>
      <c r="B56" s="110" t="s">
        <v>495</v>
      </c>
      <c r="C56" s="118" t="s">
        <v>502</v>
      </c>
      <c r="D56" s="181" t="s">
        <v>261</v>
      </c>
      <c r="E56" s="73"/>
      <c r="F56" s="73"/>
      <c r="G56" s="73"/>
      <c r="H56" s="156"/>
      <c r="I56" s="75"/>
      <c r="J56" s="75"/>
      <c r="K56" s="75"/>
      <c r="L56" s="75"/>
      <c r="M56" s="75"/>
      <c r="N56" s="75"/>
      <c r="O56" s="75"/>
      <c r="P56" s="75"/>
      <c r="Q56" s="75"/>
      <c r="R56" s="75"/>
      <c r="S56" s="75"/>
    </row>
    <row r="57" spans="1:19" ht="32" x14ac:dyDescent="0.2">
      <c r="A57" s="73">
        <f t="shared" si="0"/>
        <v>53</v>
      </c>
      <c r="B57" s="110" t="s">
        <v>495</v>
      </c>
      <c r="C57" s="118" t="s">
        <v>687</v>
      </c>
      <c r="D57" s="181" t="s">
        <v>650</v>
      </c>
      <c r="E57" s="73"/>
      <c r="F57" s="146"/>
      <c r="G57" s="73"/>
      <c r="H57" s="122"/>
    </row>
    <row r="58" spans="1:19" ht="32" x14ac:dyDescent="0.2">
      <c r="A58" s="73">
        <f t="shared" si="0"/>
        <v>54</v>
      </c>
      <c r="B58" s="110" t="s">
        <v>495</v>
      </c>
      <c r="C58" s="118" t="s">
        <v>537</v>
      </c>
      <c r="D58" s="181" t="s">
        <v>261</v>
      </c>
      <c r="E58" s="73"/>
      <c r="F58" s="146"/>
      <c r="G58" s="73"/>
      <c r="H58" s="122"/>
    </row>
    <row r="59" spans="1:19" ht="32" x14ac:dyDescent="0.2">
      <c r="A59" s="73">
        <f t="shared" si="0"/>
        <v>55</v>
      </c>
      <c r="B59" s="110" t="s">
        <v>495</v>
      </c>
      <c r="C59" s="118" t="s">
        <v>671</v>
      </c>
      <c r="D59" s="181" t="s">
        <v>650</v>
      </c>
      <c r="E59" s="73"/>
      <c r="F59" s="146"/>
      <c r="G59" s="73"/>
      <c r="H59" s="122"/>
    </row>
    <row r="60" spans="1:19" ht="32" x14ac:dyDescent="0.2">
      <c r="A60" s="73">
        <f t="shared" si="0"/>
        <v>56</v>
      </c>
      <c r="B60" s="110" t="s">
        <v>495</v>
      </c>
      <c r="C60" s="118" t="s">
        <v>703</v>
      </c>
      <c r="D60" s="181" t="s">
        <v>261</v>
      </c>
      <c r="E60" s="73"/>
      <c r="F60" s="146"/>
      <c r="G60" s="73"/>
      <c r="H60" s="156"/>
    </row>
    <row r="61" spans="1:19" ht="32" x14ac:dyDescent="0.2">
      <c r="A61" s="73">
        <f t="shared" si="0"/>
        <v>57</v>
      </c>
      <c r="B61" s="110" t="s">
        <v>495</v>
      </c>
      <c r="C61" s="118" t="s">
        <v>851</v>
      </c>
      <c r="D61" s="181" t="s">
        <v>650</v>
      </c>
      <c r="E61" s="73"/>
      <c r="F61" s="146"/>
      <c r="G61" s="73"/>
      <c r="H61" s="122"/>
    </row>
    <row r="62" spans="1:19" ht="48" x14ac:dyDescent="0.15">
      <c r="A62" s="73">
        <f t="shared" si="0"/>
        <v>58</v>
      </c>
      <c r="B62" s="110" t="s">
        <v>495</v>
      </c>
      <c r="C62" s="104" t="s">
        <v>760</v>
      </c>
      <c r="D62" s="181" t="s">
        <v>261</v>
      </c>
      <c r="E62" s="110"/>
      <c r="F62" s="110"/>
      <c r="G62" s="110"/>
      <c r="H62" s="122"/>
    </row>
    <row r="63" spans="1:19" ht="48" x14ac:dyDescent="0.15">
      <c r="A63" s="73">
        <f t="shared" si="0"/>
        <v>59</v>
      </c>
      <c r="B63" s="110" t="s">
        <v>495</v>
      </c>
      <c r="C63" s="104" t="s">
        <v>679</v>
      </c>
      <c r="D63" s="181" t="s">
        <v>261</v>
      </c>
      <c r="E63" s="110"/>
      <c r="F63" s="110"/>
      <c r="G63" s="110"/>
      <c r="H63" s="122"/>
    </row>
    <row r="64" spans="1:19" ht="32" x14ac:dyDescent="0.15">
      <c r="A64" s="73">
        <f t="shared" si="0"/>
        <v>60</v>
      </c>
      <c r="B64" s="110" t="s">
        <v>495</v>
      </c>
      <c r="C64" s="104" t="s">
        <v>105</v>
      </c>
      <c r="D64" s="181" t="s">
        <v>261</v>
      </c>
      <c r="E64" s="110"/>
      <c r="F64" s="110"/>
      <c r="G64" s="110"/>
      <c r="H64" s="122"/>
    </row>
    <row r="65" spans="1:8" ht="32" x14ac:dyDescent="0.15">
      <c r="A65" s="73">
        <f t="shared" si="0"/>
        <v>61</v>
      </c>
      <c r="B65" s="110" t="s">
        <v>495</v>
      </c>
      <c r="C65" s="104" t="s">
        <v>680</v>
      </c>
      <c r="D65" s="181" t="s">
        <v>261</v>
      </c>
      <c r="E65" s="110"/>
      <c r="F65" s="110"/>
      <c r="G65" s="110"/>
      <c r="H65" s="122"/>
    </row>
  </sheetData>
  <autoFilter ref="A1:H65" xr:uid="{00000000-0009-0000-0000-000002000000}">
    <filterColumn colId="5" showButton="0"/>
  </autoFilter>
  <mergeCells count="3">
    <mergeCell ref="B2:D2"/>
    <mergeCell ref="E2:G2"/>
    <mergeCell ref="F1:G1"/>
  </mergeCells>
  <phoneticPr fontId="3" type="noConversion"/>
  <pageMargins left="0.25" right="0.25" top="0.75" bottom="0.75" header="0.3" footer="0.3"/>
  <pageSetup scale="76" fitToHeight="0" orientation="portrait" horizontalDpi="4294967293" r:id="rId1"/>
  <headerFooter alignWithMargins="0">
    <oddHeader>&amp;RConfidential</oddHeader>
    <oddFooter>&amp;L&amp;A&amp;C&amp;D&amp;R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2"/>
  <sheetViews>
    <sheetView topLeftCell="A49" workbookViewId="0">
      <selection activeCell="H4" sqref="H4"/>
    </sheetView>
  </sheetViews>
  <sheetFormatPr baseColWidth="10" defaultColWidth="8.83203125" defaultRowHeight="13" x14ac:dyDescent="0.15"/>
  <cols>
    <col min="1" max="1" width="6.5" customWidth="1"/>
    <col min="2" max="2" width="13.1640625" bestFit="1" customWidth="1"/>
    <col min="3" max="3" width="36" customWidth="1"/>
    <col min="4" max="4" width="12.1640625" customWidth="1"/>
    <col min="5" max="5" width="12.5" customWidth="1"/>
    <col min="6" max="6" width="15" customWidth="1"/>
    <col min="7" max="7" width="29.6640625" customWidth="1"/>
    <col min="8" max="8" width="16.1640625" customWidth="1"/>
  </cols>
  <sheetData>
    <row r="1" spans="1:8" ht="20" thickBot="1" x14ac:dyDescent="0.3">
      <c r="A1" s="124" t="s">
        <v>870</v>
      </c>
      <c r="B1" s="77"/>
      <c r="C1" s="64"/>
      <c r="D1" s="86"/>
      <c r="E1" s="77"/>
    </row>
    <row r="2" spans="1:8" ht="20" thickBot="1" x14ac:dyDescent="0.3">
      <c r="A2" s="144"/>
      <c r="B2" s="216" t="s">
        <v>648</v>
      </c>
      <c r="C2" s="217"/>
      <c r="D2" s="217"/>
      <c r="E2" s="218" t="s">
        <v>649</v>
      </c>
      <c r="F2" s="219"/>
      <c r="G2" s="220"/>
      <c r="H2" s="122"/>
    </row>
    <row r="3" spans="1:8" ht="80" x14ac:dyDescent="0.15">
      <c r="A3" s="168" t="s">
        <v>235</v>
      </c>
      <c r="B3" s="168" t="s">
        <v>233</v>
      </c>
      <c r="C3" s="168" t="s">
        <v>493</v>
      </c>
      <c r="D3" s="183" t="s">
        <v>667</v>
      </c>
      <c r="E3" s="143" t="s">
        <v>664</v>
      </c>
      <c r="F3" s="143" t="s">
        <v>518</v>
      </c>
      <c r="G3" s="143" t="s">
        <v>519</v>
      </c>
      <c r="H3" s="122"/>
    </row>
    <row r="4" spans="1:8" ht="144" x14ac:dyDescent="0.15">
      <c r="A4" s="110">
        <v>1</v>
      </c>
      <c r="B4" s="166" t="s">
        <v>626</v>
      </c>
      <c r="C4" s="167" t="s">
        <v>844</v>
      </c>
      <c r="D4" s="179" t="s">
        <v>650</v>
      </c>
      <c r="E4" s="113"/>
      <c r="F4" s="113"/>
      <c r="G4" s="113"/>
      <c r="H4" s="122"/>
    </row>
    <row r="5" spans="1:8" ht="32" x14ac:dyDescent="0.2">
      <c r="A5" s="165">
        <f>A4+1</f>
        <v>2</v>
      </c>
      <c r="B5" s="166" t="s">
        <v>626</v>
      </c>
      <c r="C5" s="167" t="s">
        <v>543</v>
      </c>
      <c r="D5" s="186" t="s">
        <v>650</v>
      </c>
      <c r="E5" s="129"/>
      <c r="F5" s="128"/>
      <c r="G5" s="128"/>
      <c r="H5" s="184"/>
    </row>
    <row r="6" spans="1:8" ht="32" x14ac:dyDescent="0.2">
      <c r="A6" s="165">
        <f t="shared" ref="A6:A50" si="0">A5+1</f>
        <v>3</v>
      </c>
      <c r="B6" s="133" t="s">
        <v>626</v>
      </c>
      <c r="C6" s="134" t="s">
        <v>544</v>
      </c>
      <c r="D6" s="187" t="s">
        <v>650</v>
      </c>
      <c r="E6" s="129"/>
      <c r="F6" s="128"/>
      <c r="G6" s="128"/>
      <c r="H6" s="184"/>
    </row>
    <row r="7" spans="1:8" ht="48" x14ac:dyDescent="0.2">
      <c r="A7" s="165">
        <f t="shared" si="0"/>
        <v>4</v>
      </c>
      <c r="B7" s="133" t="s">
        <v>626</v>
      </c>
      <c r="C7" s="135" t="s">
        <v>761</v>
      </c>
      <c r="D7" s="187" t="s">
        <v>650</v>
      </c>
      <c r="E7" s="129"/>
      <c r="F7" s="128"/>
      <c r="G7" s="128"/>
      <c r="H7" s="184"/>
    </row>
    <row r="8" spans="1:8" ht="32" x14ac:dyDescent="0.2">
      <c r="A8" s="165">
        <f t="shared" si="0"/>
        <v>5</v>
      </c>
      <c r="B8" s="133" t="s">
        <v>626</v>
      </c>
      <c r="C8" s="135" t="s">
        <v>849</v>
      </c>
      <c r="D8" s="187" t="s">
        <v>261</v>
      </c>
      <c r="E8" s="129"/>
      <c r="F8" s="128"/>
      <c r="G8" s="128"/>
      <c r="H8" s="184"/>
    </row>
    <row r="9" spans="1:8" ht="16" x14ac:dyDescent="0.2">
      <c r="A9" s="165">
        <f t="shared" si="0"/>
        <v>6</v>
      </c>
      <c r="B9" s="133" t="s">
        <v>626</v>
      </c>
      <c r="C9" s="135" t="s">
        <v>545</v>
      </c>
      <c r="D9" s="187" t="s">
        <v>650</v>
      </c>
      <c r="E9" s="129"/>
      <c r="F9" s="128"/>
      <c r="G9" s="128"/>
      <c r="H9" s="184"/>
    </row>
    <row r="10" spans="1:8" ht="16" x14ac:dyDescent="0.2">
      <c r="A10" s="165">
        <f t="shared" si="0"/>
        <v>7</v>
      </c>
      <c r="B10" s="133" t="s">
        <v>626</v>
      </c>
      <c r="C10" s="135" t="s">
        <v>546</v>
      </c>
      <c r="D10" s="187" t="s">
        <v>650</v>
      </c>
      <c r="E10" s="129"/>
      <c r="F10" s="128"/>
      <c r="G10" s="128"/>
      <c r="H10" s="184"/>
    </row>
    <row r="11" spans="1:8" ht="32" x14ac:dyDescent="0.2">
      <c r="A11" s="165">
        <f t="shared" si="0"/>
        <v>8</v>
      </c>
      <c r="B11" s="133" t="s">
        <v>626</v>
      </c>
      <c r="C11" s="134" t="s">
        <v>623</v>
      </c>
      <c r="D11" s="187" t="s">
        <v>650</v>
      </c>
      <c r="E11" s="129"/>
      <c r="F11" s="128"/>
      <c r="G11" s="128"/>
      <c r="H11" s="184"/>
    </row>
    <row r="12" spans="1:8" ht="16" x14ac:dyDescent="0.2">
      <c r="A12" s="165">
        <f t="shared" si="0"/>
        <v>9</v>
      </c>
      <c r="B12" s="133" t="s">
        <v>626</v>
      </c>
      <c r="C12" s="135" t="s">
        <v>547</v>
      </c>
      <c r="D12" s="187" t="s">
        <v>650</v>
      </c>
      <c r="E12" s="129"/>
      <c r="F12" s="128"/>
      <c r="G12" s="128"/>
      <c r="H12" s="184"/>
    </row>
    <row r="13" spans="1:8" ht="16" x14ac:dyDescent="0.2">
      <c r="A13" s="165">
        <f t="shared" si="0"/>
        <v>10</v>
      </c>
      <c r="B13" s="133" t="s">
        <v>626</v>
      </c>
      <c r="C13" s="135" t="s">
        <v>548</v>
      </c>
      <c r="D13" s="187" t="s">
        <v>650</v>
      </c>
      <c r="E13" s="129"/>
      <c r="F13" s="128"/>
      <c r="G13" s="128"/>
      <c r="H13" s="184"/>
    </row>
    <row r="14" spans="1:8" ht="16" x14ac:dyDescent="0.2">
      <c r="A14" s="165">
        <f t="shared" si="0"/>
        <v>11</v>
      </c>
      <c r="B14" s="133" t="s">
        <v>626</v>
      </c>
      <c r="C14" s="135" t="s">
        <v>688</v>
      </c>
      <c r="D14" s="187" t="s">
        <v>650</v>
      </c>
      <c r="E14" s="129"/>
      <c r="F14" s="128"/>
      <c r="G14" s="128"/>
      <c r="H14" s="184"/>
    </row>
    <row r="15" spans="1:8" ht="32" x14ac:dyDescent="0.2">
      <c r="A15" s="165">
        <f t="shared" si="0"/>
        <v>12</v>
      </c>
      <c r="B15" s="133" t="s">
        <v>626</v>
      </c>
      <c r="C15" s="135" t="s">
        <v>549</v>
      </c>
      <c r="D15" s="187" t="s">
        <v>650</v>
      </c>
      <c r="E15" s="129"/>
      <c r="F15" s="128"/>
      <c r="G15" s="128"/>
      <c r="H15" s="184"/>
    </row>
    <row r="16" spans="1:8" ht="32" x14ac:dyDescent="0.2">
      <c r="A16" s="165">
        <f t="shared" si="0"/>
        <v>13</v>
      </c>
      <c r="B16" s="133" t="s">
        <v>626</v>
      </c>
      <c r="C16" s="135" t="s">
        <v>659</v>
      </c>
      <c r="D16" s="187" t="s">
        <v>650</v>
      </c>
      <c r="E16" s="129"/>
      <c r="F16" s="128"/>
      <c r="G16" s="128"/>
      <c r="H16" s="184"/>
    </row>
    <row r="17" spans="1:8" ht="32" x14ac:dyDescent="0.2">
      <c r="A17" s="165">
        <f t="shared" si="0"/>
        <v>14</v>
      </c>
      <c r="B17" s="133" t="s">
        <v>626</v>
      </c>
      <c r="C17" s="134" t="s">
        <v>550</v>
      </c>
      <c r="D17" s="188" t="s">
        <v>650</v>
      </c>
      <c r="E17" s="182"/>
      <c r="F17" s="169"/>
      <c r="G17" s="169"/>
      <c r="H17" s="185"/>
    </row>
    <row r="18" spans="1:8" ht="16" x14ac:dyDescent="0.2">
      <c r="A18" s="165">
        <f t="shared" si="0"/>
        <v>15</v>
      </c>
      <c r="B18" s="133" t="s">
        <v>626</v>
      </c>
      <c r="C18" s="134" t="s">
        <v>551</v>
      </c>
      <c r="D18" s="187" t="s">
        <v>650</v>
      </c>
      <c r="E18" s="129"/>
      <c r="F18" s="128"/>
      <c r="G18" s="128"/>
      <c r="H18" s="184"/>
    </row>
    <row r="19" spans="1:8" ht="32" x14ac:dyDescent="0.2">
      <c r="A19" s="165">
        <f t="shared" si="0"/>
        <v>16</v>
      </c>
      <c r="B19" s="133" t="s">
        <v>626</v>
      </c>
      <c r="C19" s="134" t="s">
        <v>552</v>
      </c>
      <c r="D19" s="187" t="s">
        <v>650</v>
      </c>
      <c r="E19" s="129"/>
      <c r="F19" s="128"/>
      <c r="G19" s="128"/>
      <c r="H19" s="184"/>
    </row>
    <row r="20" spans="1:8" ht="48" x14ac:dyDescent="0.2">
      <c r="A20" s="165">
        <f t="shared" si="0"/>
        <v>17</v>
      </c>
      <c r="B20" s="133" t="s">
        <v>626</v>
      </c>
      <c r="C20" s="134" t="s">
        <v>553</v>
      </c>
      <c r="D20" s="187" t="s">
        <v>650</v>
      </c>
      <c r="E20" s="129"/>
      <c r="F20" s="128"/>
      <c r="G20" s="128"/>
      <c r="H20" s="184"/>
    </row>
    <row r="21" spans="1:8" ht="48" x14ac:dyDescent="0.2">
      <c r="A21" s="165">
        <f t="shared" si="0"/>
        <v>18</v>
      </c>
      <c r="B21" s="133" t="s">
        <v>626</v>
      </c>
      <c r="C21" s="135" t="s">
        <v>554</v>
      </c>
      <c r="D21" s="187" t="s">
        <v>650</v>
      </c>
      <c r="E21" s="129"/>
      <c r="F21" s="128"/>
      <c r="G21" s="128"/>
      <c r="H21" s="184"/>
    </row>
    <row r="22" spans="1:8" ht="48" x14ac:dyDescent="0.2">
      <c r="A22" s="165">
        <f t="shared" si="0"/>
        <v>19</v>
      </c>
      <c r="B22" s="133" t="s">
        <v>626</v>
      </c>
      <c r="C22" s="135" t="s">
        <v>555</v>
      </c>
      <c r="D22" s="187" t="s">
        <v>650</v>
      </c>
      <c r="E22" s="129"/>
      <c r="F22" s="128"/>
      <c r="G22" s="128"/>
      <c r="H22" s="184"/>
    </row>
    <row r="23" spans="1:8" ht="32" x14ac:dyDescent="0.2">
      <c r="A23" s="165">
        <f t="shared" si="0"/>
        <v>20</v>
      </c>
      <c r="B23" s="133" t="s">
        <v>626</v>
      </c>
      <c r="C23" s="135" t="s">
        <v>624</v>
      </c>
      <c r="D23" s="187" t="s">
        <v>650</v>
      </c>
      <c r="E23" s="129"/>
      <c r="F23" s="128"/>
      <c r="G23" s="128"/>
      <c r="H23" s="184"/>
    </row>
    <row r="24" spans="1:8" ht="48" x14ac:dyDescent="0.2">
      <c r="A24" s="165">
        <f t="shared" si="0"/>
        <v>21</v>
      </c>
      <c r="B24" s="133" t="s">
        <v>626</v>
      </c>
      <c r="C24" s="135" t="s">
        <v>625</v>
      </c>
      <c r="D24" s="187" t="s">
        <v>650</v>
      </c>
      <c r="E24" s="129"/>
      <c r="F24" s="128"/>
      <c r="G24" s="128"/>
      <c r="H24" s="184"/>
    </row>
    <row r="25" spans="1:8" ht="48" x14ac:dyDescent="0.2">
      <c r="A25" s="165">
        <f t="shared" si="0"/>
        <v>22</v>
      </c>
      <c r="B25" s="133" t="s">
        <v>626</v>
      </c>
      <c r="C25" s="135" t="s">
        <v>762</v>
      </c>
      <c r="D25" s="187" t="s">
        <v>650</v>
      </c>
      <c r="E25" s="129"/>
      <c r="F25" s="128"/>
      <c r="G25" s="128"/>
      <c r="H25" s="184"/>
    </row>
    <row r="26" spans="1:8" ht="48" x14ac:dyDescent="0.2">
      <c r="A26" s="165">
        <f t="shared" si="0"/>
        <v>23</v>
      </c>
      <c r="B26" s="133" t="s">
        <v>626</v>
      </c>
      <c r="C26" s="135" t="s">
        <v>763</v>
      </c>
      <c r="D26" s="187" t="s">
        <v>650</v>
      </c>
      <c r="E26" s="129"/>
      <c r="F26" s="128"/>
      <c r="G26" s="128"/>
      <c r="H26" s="184"/>
    </row>
    <row r="27" spans="1:8" ht="64" x14ac:dyDescent="0.2">
      <c r="A27" s="165">
        <f t="shared" si="0"/>
        <v>24</v>
      </c>
      <c r="B27" s="133" t="s">
        <v>626</v>
      </c>
      <c r="C27" s="135" t="s">
        <v>556</v>
      </c>
      <c r="D27" s="187" t="s">
        <v>650</v>
      </c>
      <c r="E27" s="129"/>
      <c r="F27" s="128"/>
      <c r="G27" s="128"/>
      <c r="H27" s="184"/>
    </row>
    <row r="28" spans="1:8" ht="32" x14ac:dyDescent="0.2">
      <c r="A28" s="165">
        <f t="shared" si="0"/>
        <v>25</v>
      </c>
      <c r="B28" s="133" t="s">
        <v>626</v>
      </c>
      <c r="C28" s="135" t="s">
        <v>646</v>
      </c>
      <c r="D28" s="187" t="s">
        <v>650</v>
      </c>
      <c r="E28" s="129"/>
      <c r="F28" s="132"/>
      <c r="G28" s="128"/>
      <c r="H28" s="184"/>
    </row>
    <row r="29" spans="1:8" ht="32" x14ac:dyDescent="0.2">
      <c r="A29" s="165">
        <f t="shared" si="0"/>
        <v>26</v>
      </c>
      <c r="B29" s="133" t="s">
        <v>626</v>
      </c>
      <c r="C29" s="135" t="s">
        <v>647</v>
      </c>
      <c r="D29" s="187" t="s">
        <v>650</v>
      </c>
      <c r="E29" s="129"/>
      <c r="F29" s="132"/>
      <c r="G29" s="128"/>
      <c r="H29" s="184"/>
    </row>
    <row r="30" spans="1:8" ht="80" x14ac:dyDescent="0.2">
      <c r="A30" s="165">
        <f t="shared" si="0"/>
        <v>27</v>
      </c>
      <c r="B30" s="133" t="s">
        <v>626</v>
      </c>
      <c r="C30" s="135" t="s">
        <v>764</v>
      </c>
      <c r="D30" s="187" t="s">
        <v>650</v>
      </c>
      <c r="E30" s="129"/>
      <c r="F30" s="132"/>
      <c r="G30" s="128"/>
      <c r="H30" s="184"/>
    </row>
    <row r="31" spans="1:8" ht="64" x14ac:dyDescent="0.2">
      <c r="A31" s="165">
        <f t="shared" si="0"/>
        <v>28</v>
      </c>
      <c r="B31" s="133" t="s">
        <v>626</v>
      </c>
      <c r="C31" s="135" t="s">
        <v>765</v>
      </c>
      <c r="D31" s="187" t="s">
        <v>650</v>
      </c>
      <c r="E31" s="129"/>
      <c r="F31" s="128"/>
      <c r="G31" s="128"/>
      <c r="H31" s="184"/>
    </row>
    <row r="32" spans="1:8" ht="32" x14ac:dyDescent="0.2">
      <c r="A32" s="165">
        <f t="shared" si="0"/>
        <v>29</v>
      </c>
      <c r="B32" s="133" t="s">
        <v>626</v>
      </c>
      <c r="C32" s="135" t="s">
        <v>689</v>
      </c>
      <c r="D32" s="187" t="s">
        <v>650</v>
      </c>
      <c r="E32" s="129"/>
      <c r="F32" s="128"/>
      <c r="G32" s="128"/>
      <c r="H32" s="184"/>
    </row>
    <row r="33" spans="1:8" ht="32" x14ac:dyDescent="0.2">
      <c r="A33" s="165">
        <f t="shared" si="0"/>
        <v>30</v>
      </c>
      <c r="B33" s="133" t="s">
        <v>626</v>
      </c>
      <c r="C33" s="136" t="s">
        <v>557</v>
      </c>
      <c r="D33" s="187" t="s">
        <v>650</v>
      </c>
      <c r="E33" s="129"/>
      <c r="F33" s="128"/>
      <c r="G33" s="128"/>
      <c r="H33" s="184"/>
    </row>
    <row r="34" spans="1:8" ht="32" x14ac:dyDescent="0.2">
      <c r="A34" s="165">
        <f t="shared" si="0"/>
        <v>31</v>
      </c>
      <c r="B34" s="133" t="s">
        <v>626</v>
      </c>
      <c r="C34" s="136" t="s">
        <v>558</v>
      </c>
      <c r="D34" s="187" t="s">
        <v>650</v>
      </c>
      <c r="E34" s="129"/>
      <c r="F34" s="128"/>
      <c r="G34" s="128"/>
      <c r="H34" s="184"/>
    </row>
    <row r="35" spans="1:8" ht="32" x14ac:dyDescent="0.2">
      <c r="A35" s="165">
        <f t="shared" si="0"/>
        <v>32</v>
      </c>
      <c r="B35" s="133" t="s">
        <v>626</v>
      </c>
      <c r="C35" s="135" t="s">
        <v>559</v>
      </c>
      <c r="D35" s="187" t="s">
        <v>650</v>
      </c>
      <c r="E35" s="129"/>
      <c r="F35" s="128"/>
      <c r="G35" s="128"/>
      <c r="H35" s="184"/>
    </row>
    <row r="36" spans="1:8" ht="64" x14ac:dyDescent="0.2">
      <c r="A36" s="165">
        <f t="shared" si="0"/>
        <v>33</v>
      </c>
      <c r="B36" s="133" t="s">
        <v>626</v>
      </c>
      <c r="C36" s="136" t="s">
        <v>690</v>
      </c>
      <c r="D36" s="187" t="s">
        <v>650</v>
      </c>
      <c r="E36" s="129"/>
      <c r="F36" s="128"/>
      <c r="G36" s="128"/>
      <c r="H36" s="184"/>
    </row>
    <row r="37" spans="1:8" ht="48" x14ac:dyDescent="0.2">
      <c r="A37" s="165">
        <f t="shared" si="0"/>
        <v>34</v>
      </c>
      <c r="B37" s="133" t="s">
        <v>626</v>
      </c>
      <c r="C37" s="136" t="s">
        <v>560</v>
      </c>
      <c r="D37" s="187" t="s">
        <v>650</v>
      </c>
      <c r="E37" s="129"/>
      <c r="F37" s="128"/>
      <c r="G37" s="128"/>
      <c r="H37" s="184"/>
    </row>
    <row r="38" spans="1:8" ht="45.5" customHeight="1" x14ac:dyDescent="0.2">
      <c r="A38" s="165">
        <f t="shared" si="0"/>
        <v>35</v>
      </c>
      <c r="B38" s="133" t="s">
        <v>626</v>
      </c>
      <c r="C38" s="136" t="s">
        <v>561</v>
      </c>
      <c r="D38" s="187" t="s">
        <v>650</v>
      </c>
      <c r="E38" s="129"/>
      <c r="F38" s="128"/>
      <c r="G38" s="128"/>
      <c r="H38" s="184"/>
    </row>
    <row r="39" spans="1:8" ht="32" x14ac:dyDescent="0.2">
      <c r="A39" s="165">
        <f t="shared" si="0"/>
        <v>36</v>
      </c>
      <c r="B39" s="133" t="s">
        <v>626</v>
      </c>
      <c r="C39" s="137" t="s">
        <v>562</v>
      </c>
      <c r="D39" s="187" t="s">
        <v>650</v>
      </c>
      <c r="E39" s="129"/>
      <c r="F39" s="128"/>
      <c r="G39" s="128"/>
      <c r="H39" s="184"/>
    </row>
    <row r="40" spans="1:8" ht="32" x14ac:dyDescent="0.2">
      <c r="A40" s="165">
        <f t="shared" si="0"/>
        <v>37</v>
      </c>
      <c r="B40" s="133" t="s">
        <v>626</v>
      </c>
      <c r="C40" s="136" t="s">
        <v>563</v>
      </c>
      <c r="D40" s="187" t="s">
        <v>650</v>
      </c>
      <c r="E40" s="129"/>
      <c r="F40" s="128"/>
      <c r="G40" s="128"/>
      <c r="H40" s="184"/>
    </row>
    <row r="41" spans="1:8" ht="64" x14ac:dyDescent="0.2">
      <c r="A41" s="165">
        <f t="shared" si="0"/>
        <v>38</v>
      </c>
      <c r="B41" s="133" t="s">
        <v>626</v>
      </c>
      <c r="C41" s="136" t="s">
        <v>766</v>
      </c>
      <c r="D41" s="187" t="s">
        <v>650</v>
      </c>
      <c r="E41" s="129"/>
      <c r="F41" s="128"/>
      <c r="G41" s="128"/>
      <c r="H41" s="185"/>
    </row>
    <row r="42" spans="1:8" ht="16" x14ac:dyDescent="0.2">
      <c r="A42" s="165">
        <f t="shared" si="0"/>
        <v>39</v>
      </c>
      <c r="B42" s="133" t="s">
        <v>626</v>
      </c>
      <c r="C42" s="136" t="s">
        <v>565</v>
      </c>
      <c r="D42" s="187" t="s">
        <v>650</v>
      </c>
      <c r="E42" s="129"/>
      <c r="F42" s="128"/>
      <c r="G42" s="128"/>
      <c r="H42" s="184"/>
    </row>
    <row r="43" spans="1:8" ht="32" x14ac:dyDescent="0.2">
      <c r="A43" s="165">
        <f t="shared" si="0"/>
        <v>40</v>
      </c>
      <c r="B43" s="133" t="s">
        <v>626</v>
      </c>
      <c r="C43" s="137" t="s">
        <v>785</v>
      </c>
      <c r="D43" s="187" t="s">
        <v>650</v>
      </c>
      <c r="E43" s="129"/>
      <c r="F43" s="128"/>
      <c r="G43" s="128"/>
      <c r="H43" s="185"/>
    </row>
    <row r="44" spans="1:8" ht="48" x14ac:dyDescent="0.2">
      <c r="A44" s="165">
        <f t="shared" si="0"/>
        <v>41</v>
      </c>
      <c r="B44" s="133" t="s">
        <v>626</v>
      </c>
      <c r="C44" s="136" t="s">
        <v>564</v>
      </c>
      <c r="D44" s="187" t="s">
        <v>650</v>
      </c>
      <c r="E44" s="129"/>
      <c r="F44" s="128"/>
      <c r="G44" s="128"/>
      <c r="H44" s="184"/>
    </row>
    <row r="45" spans="1:8" ht="32" x14ac:dyDescent="0.2">
      <c r="A45" s="165">
        <f t="shared" si="0"/>
        <v>42</v>
      </c>
      <c r="B45" s="133" t="s">
        <v>626</v>
      </c>
      <c r="C45" s="134" t="s">
        <v>595</v>
      </c>
      <c r="D45" s="187" t="s">
        <v>650</v>
      </c>
      <c r="E45" s="129"/>
      <c r="F45" s="128"/>
      <c r="G45" s="128"/>
      <c r="H45" s="184"/>
    </row>
    <row r="46" spans="1:8" ht="16" x14ac:dyDescent="0.2">
      <c r="A46" s="165">
        <f t="shared" si="0"/>
        <v>43</v>
      </c>
      <c r="B46" s="133" t="s">
        <v>626</v>
      </c>
      <c r="C46" s="135" t="s">
        <v>566</v>
      </c>
      <c r="D46" s="187" t="s">
        <v>650</v>
      </c>
      <c r="E46" s="129"/>
      <c r="F46" s="128"/>
      <c r="G46" s="128"/>
      <c r="H46" s="184"/>
    </row>
    <row r="47" spans="1:8" ht="48" x14ac:dyDescent="0.2">
      <c r="A47" s="165">
        <f t="shared" si="0"/>
        <v>44</v>
      </c>
      <c r="B47" s="133" t="s">
        <v>626</v>
      </c>
      <c r="C47" s="135" t="s">
        <v>567</v>
      </c>
      <c r="D47" s="187" t="s">
        <v>650</v>
      </c>
      <c r="E47" s="129"/>
      <c r="F47" s="128"/>
      <c r="G47" s="128"/>
      <c r="H47" s="185"/>
    </row>
    <row r="48" spans="1:8" ht="16" x14ac:dyDescent="0.2">
      <c r="A48" s="165">
        <f t="shared" si="0"/>
        <v>45</v>
      </c>
      <c r="B48" s="133" t="s">
        <v>626</v>
      </c>
      <c r="C48" s="135" t="s">
        <v>568</v>
      </c>
      <c r="D48" s="187" t="s">
        <v>650</v>
      </c>
      <c r="E48" s="129"/>
      <c r="F48" s="128"/>
      <c r="G48" s="128"/>
      <c r="H48" s="184"/>
    </row>
    <row r="49" spans="1:8" ht="32" x14ac:dyDescent="0.2">
      <c r="A49" s="165">
        <f t="shared" si="0"/>
        <v>46</v>
      </c>
      <c r="B49" s="133" t="s">
        <v>626</v>
      </c>
      <c r="C49" s="135" t="s">
        <v>694</v>
      </c>
      <c r="D49" s="187" t="s">
        <v>650</v>
      </c>
      <c r="E49" s="129"/>
      <c r="F49" s="128"/>
      <c r="G49" s="128"/>
      <c r="H49" s="184"/>
    </row>
    <row r="50" spans="1:8" ht="32" x14ac:dyDescent="0.2">
      <c r="A50" s="165">
        <f t="shared" si="0"/>
        <v>47</v>
      </c>
      <c r="B50" s="133" t="s">
        <v>626</v>
      </c>
      <c r="C50" s="135" t="s">
        <v>707</v>
      </c>
      <c r="D50" s="187" t="s">
        <v>650</v>
      </c>
      <c r="E50" s="129"/>
      <c r="F50" s="128"/>
      <c r="G50" s="128"/>
      <c r="H50" s="184"/>
    </row>
    <row r="51" spans="1:8" x14ac:dyDescent="0.15">
      <c r="H51" s="184"/>
    </row>
    <row r="52" spans="1:8" x14ac:dyDescent="0.15">
      <c r="H52" s="184"/>
    </row>
  </sheetData>
  <autoFilter ref="A3:F48" xr:uid="{00000000-0009-0000-0000-000003000000}"/>
  <mergeCells count="2">
    <mergeCell ref="B2:D2"/>
    <mergeCell ref="E2:G2"/>
  </mergeCells>
  <pageMargins left="0.25" right="0.25" top="0.75" bottom="0.75" header="0.3" footer="0.3"/>
  <pageSetup scale="83" fitToHeight="0" orientation="portrait" horizontalDpi="4294967293" r:id="rId1"/>
  <headerFooter>
    <oddHeader>&amp;RConfidential</oddHeader>
    <oddFooter>&amp;L&amp;A&amp;C&amp;D&amp;RPage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23"/>
  <sheetViews>
    <sheetView zoomScaleNormal="100" workbookViewId="0">
      <pane ySplit="3" topLeftCell="A4" activePane="bottomLeft" state="frozen"/>
      <selection activeCell="B27" sqref="B27"/>
      <selection pane="bottomLeft" activeCell="G23" sqref="G23"/>
    </sheetView>
  </sheetViews>
  <sheetFormatPr baseColWidth="10" defaultColWidth="9.1640625" defaultRowHeight="15" x14ac:dyDescent="0.15"/>
  <cols>
    <col min="1" max="1" width="5.1640625" style="77" customWidth="1"/>
    <col min="2" max="2" width="13" style="77" customWidth="1"/>
    <col min="3" max="3" width="31.1640625" style="64" customWidth="1"/>
    <col min="4" max="4" width="12.5" style="77" customWidth="1"/>
    <col min="5" max="5" width="11.1640625" style="77" customWidth="1"/>
    <col min="6" max="6" width="13.5" style="77" customWidth="1"/>
    <col min="7" max="7" width="30.1640625" style="77" customWidth="1"/>
    <col min="8" max="8" width="13" style="77" customWidth="1"/>
    <col min="9" max="17" width="9.1640625" style="77"/>
    <col min="18" max="16384" width="9.1640625" style="58"/>
  </cols>
  <sheetData>
    <row r="1" spans="1:17" ht="26.25" customHeight="1" thickBot="1" x14ac:dyDescent="0.3">
      <c r="A1" s="124" t="s">
        <v>517</v>
      </c>
    </row>
    <row r="2" spans="1:17" ht="26.25" customHeight="1" thickBot="1" x14ac:dyDescent="0.3">
      <c r="A2" s="144"/>
      <c r="B2" s="216" t="s">
        <v>648</v>
      </c>
      <c r="C2" s="217"/>
      <c r="D2" s="217"/>
      <c r="E2" s="218" t="s">
        <v>649</v>
      </c>
      <c r="F2" s="219"/>
      <c r="G2" s="220"/>
      <c r="H2" s="122"/>
    </row>
    <row r="3" spans="1:17" s="53" customFormat="1" ht="80" x14ac:dyDescent="0.15">
      <c r="A3" s="143" t="s">
        <v>235</v>
      </c>
      <c r="B3" s="143" t="s">
        <v>233</v>
      </c>
      <c r="C3" s="143" t="s">
        <v>493</v>
      </c>
      <c r="D3" s="170" t="s">
        <v>667</v>
      </c>
      <c r="E3" s="143" t="s">
        <v>664</v>
      </c>
      <c r="F3" s="143" t="s">
        <v>518</v>
      </c>
      <c r="G3" s="143" t="s">
        <v>519</v>
      </c>
      <c r="H3" s="122"/>
      <c r="I3" s="78"/>
      <c r="J3" s="78"/>
      <c r="K3" s="78"/>
      <c r="L3" s="78"/>
      <c r="M3" s="78"/>
      <c r="N3" s="78"/>
      <c r="O3" s="78"/>
      <c r="P3" s="78"/>
      <c r="Q3" s="78"/>
    </row>
    <row r="4" spans="1:17" s="53" customFormat="1" ht="32" x14ac:dyDescent="0.15">
      <c r="A4" s="73">
        <v>1</v>
      </c>
      <c r="B4" s="109" t="s">
        <v>748</v>
      </c>
      <c r="C4" s="67" t="s">
        <v>88</v>
      </c>
      <c r="D4" s="179" t="s">
        <v>650</v>
      </c>
      <c r="E4" s="73"/>
      <c r="F4" s="81"/>
      <c r="G4" s="81"/>
      <c r="H4" s="156"/>
      <c r="I4" s="78"/>
      <c r="J4" s="78"/>
      <c r="K4" s="78"/>
      <c r="L4" s="78"/>
      <c r="M4" s="78"/>
      <c r="N4" s="78"/>
      <c r="O4" s="78"/>
      <c r="P4" s="78"/>
      <c r="Q4" s="78"/>
    </row>
    <row r="5" spans="1:17" s="53" customFormat="1" ht="48.5" customHeight="1" x14ac:dyDescent="0.15">
      <c r="A5" s="73">
        <f>A4+1</f>
        <v>2</v>
      </c>
      <c r="B5" s="109" t="s">
        <v>748</v>
      </c>
      <c r="C5" s="104" t="s">
        <v>691</v>
      </c>
      <c r="D5" s="179" t="s">
        <v>650</v>
      </c>
      <c r="E5" s="73"/>
      <c r="F5" s="81"/>
      <c r="G5" s="81"/>
      <c r="H5" s="156"/>
      <c r="I5" s="78"/>
      <c r="J5" s="78"/>
      <c r="K5" s="78"/>
      <c r="L5" s="78"/>
      <c r="M5" s="78"/>
      <c r="N5" s="78"/>
      <c r="O5" s="78"/>
      <c r="P5" s="78"/>
      <c r="Q5" s="78"/>
    </row>
    <row r="6" spans="1:17" s="53" customFormat="1" ht="32" x14ac:dyDescent="0.15">
      <c r="A6" s="73">
        <f t="shared" ref="A6:A23" si="0">A5+1</f>
        <v>3</v>
      </c>
      <c r="B6" s="110" t="s">
        <v>748</v>
      </c>
      <c r="C6" s="104" t="s">
        <v>692</v>
      </c>
      <c r="D6" s="179" t="s">
        <v>650</v>
      </c>
      <c r="E6" s="73"/>
      <c r="F6" s="81"/>
      <c r="G6" s="81"/>
      <c r="H6" s="180"/>
      <c r="I6" s="78"/>
      <c r="J6" s="78"/>
      <c r="K6" s="78"/>
      <c r="L6" s="78"/>
      <c r="M6" s="78"/>
      <c r="N6" s="78"/>
      <c r="O6" s="78"/>
      <c r="P6" s="78"/>
      <c r="Q6" s="78"/>
    </row>
    <row r="7" spans="1:17" ht="32" x14ac:dyDescent="0.15">
      <c r="A7" s="73">
        <f t="shared" si="0"/>
        <v>4</v>
      </c>
      <c r="B7" s="109" t="s">
        <v>748</v>
      </c>
      <c r="C7" s="104" t="s">
        <v>0</v>
      </c>
      <c r="D7" s="190" t="s">
        <v>261</v>
      </c>
      <c r="E7" s="73"/>
      <c r="F7" s="73"/>
      <c r="G7" s="73"/>
      <c r="H7" s="156"/>
    </row>
    <row r="8" spans="1:17" ht="32" x14ac:dyDescent="0.15">
      <c r="A8" s="73">
        <f t="shared" si="0"/>
        <v>5</v>
      </c>
      <c r="B8" s="109" t="s">
        <v>748</v>
      </c>
      <c r="C8" s="104" t="s">
        <v>1</v>
      </c>
      <c r="D8" s="190" t="s">
        <v>650</v>
      </c>
      <c r="E8" s="73"/>
      <c r="F8" s="73"/>
      <c r="G8" s="73"/>
      <c r="H8" s="122"/>
    </row>
    <row r="9" spans="1:17" ht="48" x14ac:dyDescent="0.15">
      <c r="A9" s="73">
        <f t="shared" si="0"/>
        <v>6</v>
      </c>
      <c r="B9" s="109" t="s">
        <v>748</v>
      </c>
      <c r="C9" s="104" t="s">
        <v>645</v>
      </c>
      <c r="D9" s="190" t="s">
        <v>650</v>
      </c>
      <c r="E9" s="73"/>
      <c r="F9" s="73"/>
      <c r="G9" s="73"/>
      <c r="H9" s="122"/>
    </row>
    <row r="10" spans="1:17" ht="32" x14ac:dyDescent="0.15">
      <c r="A10" s="73">
        <f t="shared" si="0"/>
        <v>7</v>
      </c>
      <c r="B10" s="109" t="s">
        <v>748</v>
      </c>
      <c r="C10" s="104" t="s">
        <v>2</v>
      </c>
      <c r="D10" s="190" t="s">
        <v>650</v>
      </c>
      <c r="E10" s="73"/>
      <c r="F10" s="73"/>
      <c r="G10" s="73"/>
      <c r="H10" s="122"/>
    </row>
    <row r="11" spans="1:17" ht="48" x14ac:dyDescent="0.15">
      <c r="A11" s="73">
        <f t="shared" si="0"/>
        <v>8</v>
      </c>
      <c r="B11" s="109" t="s">
        <v>748</v>
      </c>
      <c r="C11" s="104" t="s">
        <v>592</v>
      </c>
      <c r="D11" s="179" t="s">
        <v>650</v>
      </c>
      <c r="E11" s="73"/>
      <c r="F11" s="73"/>
      <c r="G11" s="73"/>
      <c r="H11" s="122"/>
    </row>
    <row r="12" spans="1:17" ht="32" x14ac:dyDescent="0.15">
      <c r="A12" s="73">
        <f t="shared" si="0"/>
        <v>9</v>
      </c>
      <c r="B12" s="109" t="s">
        <v>748</v>
      </c>
      <c r="C12" s="104" t="s">
        <v>593</v>
      </c>
      <c r="D12" s="179" t="s">
        <v>650</v>
      </c>
      <c r="E12" s="73"/>
      <c r="F12" s="73"/>
      <c r="G12" s="73"/>
      <c r="H12" s="122"/>
    </row>
    <row r="13" spans="1:17" ht="48" x14ac:dyDescent="0.15">
      <c r="A13" s="73">
        <f t="shared" si="0"/>
        <v>10</v>
      </c>
      <c r="B13" s="109" t="s">
        <v>748</v>
      </c>
      <c r="C13" s="104" t="s">
        <v>744</v>
      </c>
      <c r="D13" s="179" t="s">
        <v>650</v>
      </c>
      <c r="E13" s="73"/>
      <c r="F13" s="73"/>
      <c r="G13" s="73"/>
      <c r="H13" s="122"/>
    </row>
    <row r="14" spans="1:17" ht="48" x14ac:dyDescent="0.15">
      <c r="A14" s="73">
        <f t="shared" si="0"/>
        <v>11</v>
      </c>
      <c r="B14" s="109" t="s">
        <v>748</v>
      </c>
      <c r="C14" s="67" t="s">
        <v>527</v>
      </c>
      <c r="D14" s="191" t="s">
        <v>261</v>
      </c>
      <c r="E14" s="128"/>
      <c r="F14" s="128"/>
      <c r="G14" s="128"/>
      <c r="H14" s="185"/>
      <c r="I14"/>
    </row>
    <row r="15" spans="1:17" ht="64" x14ac:dyDescent="0.15">
      <c r="A15" s="73">
        <f t="shared" si="0"/>
        <v>12</v>
      </c>
      <c r="B15" s="109" t="s">
        <v>748</v>
      </c>
      <c r="C15" s="67" t="s">
        <v>528</v>
      </c>
      <c r="D15" s="191" t="s">
        <v>650</v>
      </c>
      <c r="E15" s="128"/>
      <c r="F15" s="128"/>
      <c r="G15" s="128"/>
      <c r="H15" s="184"/>
      <c r="I15"/>
    </row>
    <row r="16" spans="1:17" ht="64" x14ac:dyDescent="0.15">
      <c r="A16" s="73">
        <f t="shared" si="0"/>
        <v>13</v>
      </c>
      <c r="B16" s="109" t="s">
        <v>748</v>
      </c>
      <c r="C16" s="67" t="s">
        <v>529</v>
      </c>
      <c r="D16" s="191" t="s">
        <v>650</v>
      </c>
      <c r="E16" s="128"/>
      <c r="F16" s="128"/>
      <c r="G16" s="128"/>
      <c r="H16" s="184"/>
      <c r="I16"/>
    </row>
    <row r="17" spans="1:9" ht="48" x14ac:dyDescent="0.15">
      <c r="A17" s="73">
        <f t="shared" si="0"/>
        <v>14</v>
      </c>
      <c r="B17" s="109" t="s">
        <v>748</v>
      </c>
      <c r="C17" s="67" t="s">
        <v>530</v>
      </c>
      <c r="D17" s="191" t="s">
        <v>650</v>
      </c>
      <c r="E17" s="128"/>
      <c r="F17" s="128"/>
      <c r="G17" s="128"/>
      <c r="H17" s="184"/>
      <c r="I17"/>
    </row>
    <row r="18" spans="1:9" ht="32" x14ac:dyDescent="0.15">
      <c r="A18" s="73">
        <f t="shared" si="0"/>
        <v>15</v>
      </c>
      <c r="B18" s="109" t="s">
        <v>748</v>
      </c>
      <c r="C18" s="67" t="s">
        <v>531</v>
      </c>
      <c r="D18" s="191" t="s">
        <v>650</v>
      </c>
      <c r="E18" s="128"/>
      <c r="F18" s="128"/>
      <c r="G18" s="128"/>
      <c r="H18" s="189"/>
      <c r="I18"/>
    </row>
    <row r="19" spans="1:9" ht="80" x14ac:dyDescent="0.15">
      <c r="A19" s="73">
        <f t="shared" si="0"/>
        <v>16</v>
      </c>
      <c r="B19" s="109" t="s">
        <v>748</v>
      </c>
      <c r="C19" s="67" t="s">
        <v>532</v>
      </c>
      <c r="D19" s="191" t="s">
        <v>650</v>
      </c>
      <c r="E19" s="128"/>
      <c r="F19" s="128"/>
      <c r="G19" s="128"/>
      <c r="H19" s="189"/>
      <c r="I19"/>
    </row>
    <row r="20" spans="1:9" ht="48" x14ac:dyDescent="0.15">
      <c r="A20" s="73">
        <f t="shared" si="0"/>
        <v>17</v>
      </c>
      <c r="B20" s="109" t="s">
        <v>748</v>
      </c>
      <c r="C20" s="67" t="s">
        <v>533</v>
      </c>
      <c r="D20" s="191" t="s">
        <v>261</v>
      </c>
      <c r="E20" s="128"/>
      <c r="F20" s="128"/>
      <c r="G20" s="128"/>
      <c r="H20" s="189"/>
      <c r="I20" s="157"/>
    </row>
    <row r="21" spans="1:9" ht="80" x14ac:dyDescent="0.15">
      <c r="A21" s="73">
        <f t="shared" si="0"/>
        <v>18</v>
      </c>
      <c r="B21" s="109" t="s">
        <v>748</v>
      </c>
      <c r="C21" s="67" t="s">
        <v>534</v>
      </c>
      <c r="D21" s="191" t="s">
        <v>650</v>
      </c>
      <c r="E21" s="128"/>
      <c r="F21" s="128"/>
      <c r="G21" s="128"/>
      <c r="H21" s="189"/>
      <c r="I21"/>
    </row>
    <row r="22" spans="1:9" ht="32" x14ac:dyDescent="0.15">
      <c r="A22" s="73">
        <f t="shared" si="0"/>
        <v>19</v>
      </c>
      <c r="B22" s="109" t="s">
        <v>748</v>
      </c>
      <c r="C22" s="67" t="s">
        <v>535</v>
      </c>
      <c r="D22" s="191" t="s">
        <v>650</v>
      </c>
      <c r="E22" s="128"/>
      <c r="F22" s="128"/>
      <c r="G22" s="128"/>
      <c r="H22" s="184"/>
      <c r="I22"/>
    </row>
    <row r="23" spans="1:9" ht="80" x14ac:dyDescent="0.15">
      <c r="A23" s="73">
        <f t="shared" si="0"/>
        <v>20</v>
      </c>
      <c r="B23" s="109" t="s">
        <v>748</v>
      </c>
      <c r="C23" s="67" t="s">
        <v>536</v>
      </c>
      <c r="D23" s="191" t="s">
        <v>650</v>
      </c>
      <c r="E23" s="128"/>
      <c r="F23" s="128"/>
      <c r="G23" s="128"/>
      <c r="H23" s="184"/>
      <c r="I23"/>
    </row>
  </sheetData>
  <mergeCells count="2">
    <mergeCell ref="B2:D2"/>
    <mergeCell ref="E2:G2"/>
  </mergeCells>
  <phoneticPr fontId="3" type="noConversion"/>
  <pageMargins left="0.25" right="0.25" top="0.75" bottom="0.75" header="0.3" footer="0.3"/>
  <pageSetup scale="80" fitToHeight="0" orientation="portrait" horizontalDpi="4294967293" r:id="rId1"/>
  <headerFooter alignWithMargins="0">
    <oddHeader>&amp;RConfidential</oddHeader>
    <oddFooter>&amp;L&amp;A&amp;C&amp;D&amp;R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23"/>
  <sheetViews>
    <sheetView workbookViewId="0">
      <pane ySplit="3" topLeftCell="A49" activePane="bottomLeft" state="frozen"/>
      <selection activeCell="B27" sqref="B27"/>
      <selection pane="bottomLeft" activeCell="G22" sqref="G22"/>
    </sheetView>
  </sheetViews>
  <sheetFormatPr baseColWidth="10" defaultColWidth="9.1640625" defaultRowHeight="15" x14ac:dyDescent="0.15"/>
  <cols>
    <col min="1" max="1" width="4" style="77" bestFit="1" customWidth="1"/>
    <col min="2" max="2" width="7.83203125" style="77" customWidth="1"/>
    <col min="3" max="3" width="36.33203125" style="64" customWidth="1"/>
    <col min="4" max="4" width="12.6640625" style="86" customWidth="1"/>
    <col min="5" max="5" width="11.83203125" style="77" customWidth="1"/>
    <col min="6" max="6" width="17" style="77" customWidth="1"/>
    <col min="7" max="7" width="26.33203125" style="77" customWidth="1"/>
    <col min="8" max="8" width="14.6640625" style="77" customWidth="1"/>
    <col min="9" max="17" width="9.1640625" style="77"/>
    <col min="18" max="16384" width="9.1640625" style="58"/>
  </cols>
  <sheetData>
    <row r="1" spans="1:17" ht="20" thickBot="1" x14ac:dyDescent="0.3">
      <c r="A1" s="124" t="s">
        <v>517</v>
      </c>
    </row>
    <row r="2" spans="1:17" ht="20" thickBot="1" x14ac:dyDescent="0.3">
      <c r="A2" s="144"/>
      <c r="B2" s="216" t="s">
        <v>648</v>
      </c>
      <c r="C2" s="217"/>
      <c r="D2" s="217"/>
      <c r="E2" s="218" t="s">
        <v>649</v>
      </c>
      <c r="F2" s="219"/>
      <c r="G2" s="220"/>
      <c r="H2" s="122"/>
    </row>
    <row r="3" spans="1:17" s="53" customFormat="1" ht="80" x14ac:dyDescent="0.15">
      <c r="A3" s="143" t="s">
        <v>235</v>
      </c>
      <c r="B3" s="143" t="s">
        <v>233</v>
      </c>
      <c r="C3" s="143" t="s">
        <v>493</v>
      </c>
      <c r="D3" s="170" t="s">
        <v>667</v>
      </c>
      <c r="E3" s="143" t="s">
        <v>664</v>
      </c>
      <c r="F3" s="143" t="s">
        <v>518</v>
      </c>
      <c r="G3" s="143" t="s">
        <v>519</v>
      </c>
      <c r="H3" s="122"/>
      <c r="I3" s="78"/>
      <c r="J3" s="78"/>
      <c r="K3" s="78"/>
      <c r="L3" s="78"/>
      <c r="M3" s="78"/>
      <c r="N3" s="78"/>
      <c r="O3" s="78"/>
      <c r="P3" s="78"/>
      <c r="Q3" s="78"/>
    </row>
    <row r="4" spans="1:17" s="53" customFormat="1" ht="96" x14ac:dyDescent="0.15">
      <c r="A4" s="88">
        <v>1</v>
      </c>
      <c r="B4" s="142" t="s">
        <v>89</v>
      </c>
      <c r="C4" s="104" t="s">
        <v>786</v>
      </c>
      <c r="D4" s="194" t="s">
        <v>650</v>
      </c>
      <c r="E4" s="92"/>
      <c r="F4" s="81"/>
      <c r="G4" s="81"/>
      <c r="H4" s="180"/>
      <c r="I4" s="78"/>
      <c r="J4" s="78"/>
      <c r="K4" s="78"/>
      <c r="L4" s="78"/>
      <c r="M4" s="78"/>
      <c r="N4" s="78"/>
      <c r="O4" s="78"/>
      <c r="P4" s="78"/>
      <c r="Q4" s="78"/>
    </row>
    <row r="5" spans="1:17" s="53" customFormat="1" ht="32" x14ac:dyDescent="0.15">
      <c r="A5" s="88">
        <f>A4+1</f>
        <v>2</v>
      </c>
      <c r="B5" s="88" t="s">
        <v>89</v>
      </c>
      <c r="C5" s="104" t="s">
        <v>605</v>
      </c>
      <c r="D5" s="194" t="s">
        <v>650</v>
      </c>
      <c r="E5" s="92"/>
      <c r="F5" s="81"/>
      <c r="G5" s="81"/>
      <c r="H5" s="180"/>
      <c r="I5" s="78"/>
      <c r="J5" s="78"/>
      <c r="K5" s="78"/>
      <c r="L5" s="78"/>
      <c r="M5" s="78"/>
      <c r="N5" s="78"/>
      <c r="O5" s="78"/>
      <c r="P5" s="78"/>
      <c r="Q5" s="78"/>
    </row>
    <row r="6" spans="1:17" s="53" customFormat="1" ht="64" x14ac:dyDescent="0.15">
      <c r="A6" s="88">
        <f t="shared" ref="A6:A22" si="0">A5+1</f>
        <v>3</v>
      </c>
      <c r="B6" s="88" t="s">
        <v>89</v>
      </c>
      <c r="C6" s="104" t="s">
        <v>768</v>
      </c>
      <c r="D6" s="194" t="s">
        <v>650</v>
      </c>
      <c r="E6" s="92"/>
      <c r="F6" s="81"/>
      <c r="G6" s="81"/>
      <c r="H6" s="180"/>
      <c r="I6" s="78"/>
      <c r="J6" s="78"/>
      <c r="K6" s="78"/>
      <c r="L6" s="78"/>
      <c r="M6" s="78"/>
      <c r="N6" s="78"/>
      <c r="O6" s="78"/>
      <c r="P6" s="78"/>
      <c r="Q6" s="78"/>
    </row>
    <row r="7" spans="1:17" s="94" customFormat="1" ht="32" x14ac:dyDescent="0.15">
      <c r="A7" s="88">
        <f t="shared" si="0"/>
        <v>4</v>
      </c>
      <c r="B7" s="88" t="s">
        <v>89</v>
      </c>
      <c r="C7" s="104" t="s">
        <v>672</v>
      </c>
      <c r="D7" s="194" t="s">
        <v>650</v>
      </c>
      <c r="E7" s="141"/>
      <c r="F7" s="92"/>
      <c r="G7" s="92"/>
      <c r="H7" s="192"/>
      <c r="I7" s="93"/>
      <c r="J7" s="93"/>
      <c r="K7" s="93"/>
      <c r="L7" s="93"/>
      <c r="M7" s="93"/>
      <c r="N7" s="93"/>
      <c r="O7" s="93"/>
      <c r="P7" s="93"/>
      <c r="Q7" s="93"/>
    </row>
    <row r="8" spans="1:17" s="53" customFormat="1" ht="32" x14ac:dyDescent="0.15">
      <c r="A8" s="88">
        <f t="shared" si="0"/>
        <v>5</v>
      </c>
      <c r="B8" s="88" t="s">
        <v>89</v>
      </c>
      <c r="C8" s="67" t="s">
        <v>100</v>
      </c>
      <c r="D8" s="195" t="s">
        <v>650</v>
      </c>
      <c r="E8" s="113"/>
      <c r="F8" s="81"/>
      <c r="G8" s="81"/>
      <c r="H8" s="180"/>
      <c r="I8" s="78"/>
      <c r="J8" s="78"/>
      <c r="K8" s="78"/>
      <c r="L8" s="78"/>
      <c r="M8" s="78"/>
      <c r="N8" s="78"/>
      <c r="O8" s="78"/>
      <c r="P8" s="78"/>
      <c r="Q8" s="78"/>
    </row>
    <row r="9" spans="1:17" s="53" customFormat="1" ht="48" x14ac:dyDescent="0.15">
      <c r="A9" s="88">
        <f t="shared" si="0"/>
        <v>6</v>
      </c>
      <c r="B9" s="88" t="s">
        <v>89</v>
      </c>
      <c r="C9" s="104" t="s">
        <v>606</v>
      </c>
      <c r="D9" s="195" t="s">
        <v>650</v>
      </c>
      <c r="E9" s="81"/>
      <c r="F9" s="81"/>
      <c r="G9" s="81"/>
      <c r="H9" s="180"/>
      <c r="I9" s="78"/>
      <c r="J9" s="78"/>
      <c r="K9" s="78"/>
      <c r="L9" s="78"/>
      <c r="M9" s="78"/>
      <c r="N9" s="78"/>
      <c r="O9" s="78"/>
      <c r="P9" s="78"/>
      <c r="Q9" s="78"/>
    </row>
    <row r="10" spans="1:17" ht="48" x14ac:dyDescent="0.15">
      <c r="A10" s="88">
        <f t="shared" si="0"/>
        <v>7</v>
      </c>
      <c r="B10" s="88" t="s">
        <v>89</v>
      </c>
      <c r="C10" s="104" t="s">
        <v>787</v>
      </c>
      <c r="D10" s="179" t="s">
        <v>650</v>
      </c>
      <c r="E10" s="73"/>
      <c r="F10" s="73"/>
      <c r="G10" s="73"/>
      <c r="H10" s="122"/>
    </row>
    <row r="11" spans="1:17" ht="16" x14ac:dyDescent="0.15">
      <c r="A11" s="88">
        <f t="shared" si="0"/>
        <v>8</v>
      </c>
      <c r="B11" s="88" t="s">
        <v>89</v>
      </c>
      <c r="C11" s="104" t="s">
        <v>607</v>
      </c>
      <c r="D11" s="179" t="s">
        <v>650</v>
      </c>
      <c r="E11" s="73"/>
      <c r="F11" s="73"/>
      <c r="G11" s="73"/>
      <c r="H11" s="122"/>
    </row>
    <row r="12" spans="1:17" ht="32" x14ac:dyDescent="0.15">
      <c r="A12" s="88">
        <f t="shared" si="0"/>
        <v>9</v>
      </c>
      <c r="B12" s="88" t="s">
        <v>89</v>
      </c>
      <c r="C12" s="67" t="s">
        <v>266</v>
      </c>
      <c r="D12" s="179" t="s">
        <v>650</v>
      </c>
      <c r="E12" s="73"/>
      <c r="F12" s="73"/>
      <c r="G12" s="73"/>
      <c r="H12" s="122"/>
    </row>
    <row r="13" spans="1:17" ht="32" x14ac:dyDescent="0.15">
      <c r="A13" s="88">
        <f t="shared" si="0"/>
        <v>10</v>
      </c>
      <c r="B13" s="88" t="s">
        <v>89</v>
      </c>
      <c r="C13" s="104" t="s">
        <v>608</v>
      </c>
      <c r="D13" s="179" t="s">
        <v>650</v>
      </c>
      <c r="E13" s="73"/>
      <c r="F13" s="73"/>
      <c r="G13" s="73"/>
      <c r="H13" s="122"/>
    </row>
    <row r="14" spans="1:17" ht="16" x14ac:dyDescent="0.15">
      <c r="A14" s="88">
        <f t="shared" si="0"/>
        <v>11</v>
      </c>
      <c r="B14" s="88" t="s">
        <v>89</v>
      </c>
      <c r="C14" s="67" t="s">
        <v>135</v>
      </c>
      <c r="D14" s="179" t="s">
        <v>650</v>
      </c>
      <c r="E14" s="73"/>
      <c r="F14" s="73"/>
      <c r="G14" s="73"/>
      <c r="H14" s="122"/>
    </row>
    <row r="15" spans="1:17" ht="32" x14ac:dyDescent="0.15">
      <c r="A15" s="88">
        <f t="shared" si="0"/>
        <v>12</v>
      </c>
      <c r="B15" s="88" t="s">
        <v>89</v>
      </c>
      <c r="C15" s="67" t="s">
        <v>136</v>
      </c>
      <c r="D15" s="179" t="s">
        <v>650</v>
      </c>
      <c r="E15" s="73"/>
      <c r="F15" s="73"/>
      <c r="G15" s="73"/>
      <c r="H15" s="122"/>
    </row>
    <row r="16" spans="1:17" ht="16" x14ac:dyDescent="0.15">
      <c r="A16" s="88">
        <f t="shared" si="0"/>
        <v>13</v>
      </c>
      <c r="B16" s="88" t="s">
        <v>89</v>
      </c>
      <c r="C16" s="104" t="s">
        <v>609</v>
      </c>
      <c r="D16" s="179" t="s">
        <v>650</v>
      </c>
      <c r="E16" s="73"/>
      <c r="F16" s="73"/>
      <c r="G16" s="73"/>
      <c r="H16" s="122"/>
    </row>
    <row r="17" spans="1:17" ht="32" x14ac:dyDescent="0.15">
      <c r="A17" s="88">
        <f t="shared" si="0"/>
        <v>14</v>
      </c>
      <c r="B17" s="88" t="s">
        <v>89</v>
      </c>
      <c r="C17" s="67" t="s">
        <v>346</v>
      </c>
      <c r="D17" s="179" t="s">
        <v>261</v>
      </c>
      <c r="E17" s="73"/>
      <c r="F17" s="73"/>
      <c r="G17" s="73"/>
      <c r="H17" s="156"/>
    </row>
    <row r="18" spans="1:17" s="57" customFormat="1" ht="32" x14ac:dyDescent="0.15">
      <c r="A18" s="88">
        <f t="shared" si="0"/>
        <v>15</v>
      </c>
      <c r="B18" s="88" t="s">
        <v>89</v>
      </c>
      <c r="C18" s="104" t="s">
        <v>610</v>
      </c>
      <c r="D18" s="179" t="s">
        <v>650</v>
      </c>
      <c r="E18" s="83"/>
      <c r="F18" s="83"/>
      <c r="G18" s="83"/>
      <c r="H18" s="193"/>
      <c r="I18" s="84"/>
      <c r="J18" s="84"/>
      <c r="K18" s="84"/>
      <c r="L18" s="84"/>
      <c r="M18" s="84"/>
      <c r="N18" s="84"/>
      <c r="O18" s="84"/>
      <c r="P18" s="84"/>
      <c r="Q18" s="84"/>
    </row>
    <row r="19" spans="1:17" ht="16" x14ac:dyDescent="0.15">
      <c r="A19" s="88">
        <f t="shared" si="0"/>
        <v>16</v>
      </c>
      <c r="B19" s="88" t="s">
        <v>89</v>
      </c>
      <c r="C19" s="117" t="s">
        <v>693</v>
      </c>
      <c r="D19" s="179" t="s">
        <v>650</v>
      </c>
      <c r="E19" s="73"/>
      <c r="F19" s="73"/>
      <c r="G19" s="73"/>
      <c r="H19" s="122"/>
    </row>
    <row r="20" spans="1:17" ht="80" x14ac:dyDescent="0.15">
      <c r="A20" s="88">
        <f t="shared" si="0"/>
        <v>17</v>
      </c>
      <c r="B20" s="88" t="s">
        <v>89</v>
      </c>
      <c r="C20" s="117" t="s">
        <v>769</v>
      </c>
      <c r="D20" s="179" t="s">
        <v>261</v>
      </c>
      <c r="E20" s="73"/>
      <c r="F20" s="73"/>
      <c r="G20" s="73"/>
      <c r="H20" s="122"/>
    </row>
    <row r="21" spans="1:17" ht="32" x14ac:dyDescent="0.15">
      <c r="A21" s="88">
        <f t="shared" si="0"/>
        <v>18</v>
      </c>
      <c r="B21" s="88" t="s">
        <v>89</v>
      </c>
      <c r="C21" s="117" t="s">
        <v>850</v>
      </c>
      <c r="D21" s="179" t="s">
        <v>650</v>
      </c>
      <c r="E21" s="73"/>
      <c r="F21" s="73"/>
      <c r="G21" s="73"/>
      <c r="H21" s="156"/>
    </row>
    <row r="22" spans="1:17" ht="48" x14ac:dyDescent="0.15">
      <c r="A22" s="88">
        <f t="shared" si="0"/>
        <v>19</v>
      </c>
      <c r="B22" s="88" t="s">
        <v>89</v>
      </c>
      <c r="C22" s="85" t="s">
        <v>104</v>
      </c>
      <c r="D22" s="179" t="s">
        <v>650</v>
      </c>
      <c r="E22" s="73"/>
      <c r="F22" s="73"/>
      <c r="G22" s="73"/>
      <c r="H22" s="122"/>
    </row>
    <row r="23" spans="1:17" ht="16" x14ac:dyDescent="0.15">
      <c r="E23" s="123"/>
    </row>
  </sheetData>
  <mergeCells count="2">
    <mergeCell ref="B2:D2"/>
    <mergeCell ref="E2:G2"/>
  </mergeCells>
  <phoneticPr fontId="3" type="noConversion"/>
  <pageMargins left="0.25" right="0.25" top="0.75" bottom="0.75" header="0.3" footer="0.3"/>
  <pageSetup scale="79" fitToHeight="0" orientation="portrait" horizontalDpi="4294967293" r:id="rId1"/>
  <headerFooter alignWithMargins="0">
    <oddHeader>&amp;RConfidential</oddHeader>
    <oddFooter>&amp;L&amp;A&amp;C&amp;D&amp;R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6"/>
  <sheetViews>
    <sheetView workbookViewId="0">
      <pane ySplit="3" topLeftCell="A43" activePane="bottomLeft" state="frozen"/>
      <selection pane="bottomLeft"/>
    </sheetView>
  </sheetViews>
  <sheetFormatPr baseColWidth="10" defaultColWidth="8.83203125" defaultRowHeight="15" x14ac:dyDescent="0.2"/>
  <cols>
    <col min="1" max="1" width="4.5" style="66" customWidth="1"/>
    <col min="2" max="2" width="7.1640625" style="66" bestFit="1" customWidth="1"/>
    <col min="3" max="3" width="39.1640625" style="66" customWidth="1"/>
    <col min="4" max="4" width="12.5" style="66" customWidth="1"/>
    <col min="5" max="5" width="10.5" style="66" bestFit="1" customWidth="1"/>
    <col min="6" max="6" width="14.33203125" style="138" bestFit="1" customWidth="1"/>
    <col min="7" max="7" width="28.83203125" style="66" customWidth="1"/>
    <col min="8" max="8" width="15" style="66" customWidth="1"/>
    <col min="9" max="9" width="17.1640625" style="66" customWidth="1"/>
    <col min="10" max="16" width="9.1640625" style="66" customWidth="1"/>
  </cols>
  <sheetData>
    <row r="1" spans="1:16" ht="20" thickBot="1" x14ac:dyDescent="0.3">
      <c r="A1" s="124" t="s">
        <v>517</v>
      </c>
    </row>
    <row r="2" spans="1:16" ht="20" thickBot="1" x14ac:dyDescent="0.3">
      <c r="A2" s="144"/>
      <c r="B2" s="216" t="s">
        <v>648</v>
      </c>
      <c r="C2" s="217"/>
      <c r="D2" s="217"/>
      <c r="E2" s="218" t="s">
        <v>649</v>
      </c>
      <c r="F2" s="219"/>
      <c r="G2" s="220"/>
      <c r="H2" s="122"/>
    </row>
    <row r="3" spans="1:16" ht="80" x14ac:dyDescent="0.2">
      <c r="A3" s="143" t="s">
        <v>235</v>
      </c>
      <c r="B3" s="143" t="s">
        <v>233</v>
      </c>
      <c r="C3" s="143" t="s">
        <v>493</v>
      </c>
      <c r="D3" s="170" t="s">
        <v>667</v>
      </c>
      <c r="E3" s="143" t="s">
        <v>664</v>
      </c>
      <c r="F3" s="143" t="s">
        <v>518</v>
      </c>
      <c r="G3" s="143" t="s">
        <v>519</v>
      </c>
      <c r="H3" s="122"/>
    </row>
    <row r="4" spans="1:16" ht="48" x14ac:dyDescent="0.2">
      <c r="A4" s="95">
        <v>1</v>
      </c>
      <c r="B4" s="73" t="s">
        <v>494</v>
      </c>
      <c r="C4" s="118" t="s">
        <v>628</v>
      </c>
      <c r="D4" s="195" t="s">
        <v>650</v>
      </c>
      <c r="E4" s="110"/>
      <c r="F4" s="69"/>
      <c r="G4" s="79"/>
      <c r="H4" s="197"/>
    </row>
    <row r="5" spans="1:16" ht="48" x14ac:dyDescent="0.2">
      <c r="A5" s="95">
        <f t="shared" ref="A5:A25" si="0">A4+1</f>
        <v>2</v>
      </c>
      <c r="B5" s="73" t="s">
        <v>494</v>
      </c>
      <c r="C5" s="67" t="s">
        <v>496</v>
      </c>
      <c r="D5" s="195" t="s">
        <v>650</v>
      </c>
      <c r="E5" s="110"/>
      <c r="F5" s="69"/>
      <c r="G5" s="79"/>
      <c r="H5" s="198"/>
    </row>
    <row r="6" spans="1:16" s="58" customFormat="1" ht="32" x14ac:dyDescent="0.15">
      <c r="A6" s="95">
        <f t="shared" si="0"/>
        <v>3</v>
      </c>
      <c r="B6" s="73" t="s">
        <v>494</v>
      </c>
      <c r="C6" s="67" t="s">
        <v>120</v>
      </c>
      <c r="D6" s="179" t="s">
        <v>650</v>
      </c>
      <c r="E6" s="110"/>
      <c r="F6" s="73"/>
      <c r="G6" s="73"/>
      <c r="H6" s="122"/>
      <c r="I6" s="77"/>
      <c r="J6" s="77"/>
      <c r="K6" s="77"/>
      <c r="L6" s="77"/>
      <c r="M6" s="77"/>
      <c r="N6" s="77"/>
      <c r="O6" s="77"/>
      <c r="P6" s="77"/>
    </row>
    <row r="7" spans="1:16" s="58" customFormat="1" ht="32" x14ac:dyDescent="0.15">
      <c r="A7" s="95">
        <f t="shared" si="0"/>
        <v>4</v>
      </c>
      <c r="B7" s="73" t="s">
        <v>494</v>
      </c>
      <c r="C7" s="67" t="s">
        <v>121</v>
      </c>
      <c r="D7" s="179" t="s">
        <v>261</v>
      </c>
      <c r="E7" s="110"/>
      <c r="F7" s="73"/>
      <c r="G7" s="73"/>
      <c r="H7" s="122"/>
      <c r="I7" s="77"/>
      <c r="J7" s="77"/>
      <c r="K7" s="77"/>
      <c r="L7" s="77"/>
      <c r="M7" s="77"/>
      <c r="N7" s="77"/>
      <c r="O7" s="77"/>
      <c r="P7" s="77"/>
    </row>
    <row r="8" spans="1:16" s="58" customFormat="1" ht="32" x14ac:dyDescent="0.15">
      <c r="A8" s="95">
        <f t="shared" si="0"/>
        <v>5</v>
      </c>
      <c r="B8" s="73" t="s">
        <v>494</v>
      </c>
      <c r="C8" s="67" t="s">
        <v>229</v>
      </c>
      <c r="D8" s="179" t="s">
        <v>261</v>
      </c>
      <c r="E8" s="110"/>
      <c r="F8" s="73"/>
      <c r="G8" s="73"/>
      <c r="H8" s="122"/>
      <c r="I8" s="77"/>
      <c r="J8" s="77"/>
      <c r="K8" s="77"/>
      <c r="L8" s="77"/>
      <c r="M8" s="77"/>
      <c r="N8" s="77"/>
      <c r="O8" s="77"/>
      <c r="P8" s="77"/>
    </row>
    <row r="9" spans="1:16" s="58" customFormat="1" ht="32" x14ac:dyDescent="0.15">
      <c r="A9" s="95">
        <f t="shared" si="0"/>
        <v>6</v>
      </c>
      <c r="B9" s="73" t="s">
        <v>494</v>
      </c>
      <c r="C9" s="67" t="s">
        <v>281</v>
      </c>
      <c r="D9" s="179" t="s">
        <v>650</v>
      </c>
      <c r="E9" s="110"/>
      <c r="F9" s="73"/>
      <c r="G9" s="73"/>
      <c r="H9" s="122"/>
      <c r="I9" s="77"/>
      <c r="J9" s="77"/>
      <c r="K9" s="77"/>
      <c r="L9" s="77"/>
      <c r="M9" s="77"/>
      <c r="N9" s="77"/>
      <c r="O9" s="77"/>
      <c r="P9" s="77"/>
    </row>
    <row r="10" spans="1:16" s="58" customFormat="1" ht="32" x14ac:dyDescent="0.15">
      <c r="A10" s="95">
        <f t="shared" si="0"/>
        <v>7</v>
      </c>
      <c r="B10" s="73" t="s">
        <v>494</v>
      </c>
      <c r="C10" s="67" t="s">
        <v>408</v>
      </c>
      <c r="D10" s="179" t="s">
        <v>650</v>
      </c>
      <c r="E10" s="110"/>
      <c r="F10" s="73"/>
      <c r="G10" s="73"/>
      <c r="H10" s="122"/>
      <c r="I10" s="77"/>
      <c r="J10" s="77"/>
      <c r="K10" s="77"/>
      <c r="L10" s="77"/>
      <c r="M10" s="77"/>
      <c r="N10" s="77"/>
      <c r="O10" s="77"/>
      <c r="P10" s="77"/>
    </row>
    <row r="11" spans="1:16" s="58" customFormat="1" ht="32" x14ac:dyDescent="0.15">
      <c r="A11" s="95">
        <f t="shared" si="0"/>
        <v>8</v>
      </c>
      <c r="B11" s="73" t="s">
        <v>494</v>
      </c>
      <c r="C11" s="104" t="s">
        <v>629</v>
      </c>
      <c r="D11" s="179" t="s">
        <v>261</v>
      </c>
      <c r="E11" s="110"/>
      <c r="F11" s="73"/>
      <c r="G11" s="73"/>
      <c r="H11" s="122"/>
      <c r="I11" s="77"/>
      <c r="J11" s="77"/>
      <c r="K11" s="77"/>
      <c r="L11" s="77"/>
      <c r="M11" s="77"/>
      <c r="N11" s="77"/>
      <c r="O11" s="77"/>
      <c r="P11" s="77"/>
    </row>
    <row r="12" spans="1:16" s="58" customFormat="1" ht="16" x14ac:dyDescent="0.15">
      <c r="A12" s="95">
        <f t="shared" si="0"/>
        <v>9</v>
      </c>
      <c r="B12" s="73" t="s">
        <v>494</v>
      </c>
      <c r="C12" s="67" t="s">
        <v>407</v>
      </c>
      <c r="D12" s="179" t="s">
        <v>650</v>
      </c>
      <c r="E12" s="110"/>
      <c r="F12" s="73"/>
      <c r="G12" s="73"/>
      <c r="H12" s="122"/>
      <c r="I12" s="77"/>
      <c r="J12" s="77"/>
      <c r="K12" s="77"/>
      <c r="L12" s="77"/>
      <c r="M12" s="77"/>
      <c r="N12" s="77"/>
      <c r="O12" s="77"/>
      <c r="P12" s="77"/>
    </row>
    <row r="13" spans="1:16" s="58" customFormat="1" ht="32" x14ac:dyDescent="0.15">
      <c r="A13" s="95">
        <f t="shared" si="0"/>
        <v>10</v>
      </c>
      <c r="B13" s="73" t="s">
        <v>494</v>
      </c>
      <c r="C13" s="67" t="s">
        <v>362</v>
      </c>
      <c r="D13" s="179" t="s">
        <v>650</v>
      </c>
      <c r="E13" s="110"/>
      <c r="F13" s="73"/>
      <c r="G13" s="73"/>
      <c r="H13" s="122"/>
      <c r="I13" s="77"/>
      <c r="J13" s="77"/>
      <c r="K13" s="77"/>
      <c r="L13" s="77"/>
      <c r="M13" s="77"/>
      <c r="N13" s="77"/>
      <c r="O13" s="77"/>
      <c r="P13" s="77"/>
    </row>
    <row r="14" spans="1:16" ht="48" x14ac:dyDescent="0.2">
      <c r="A14" s="95">
        <f t="shared" si="0"/>
        <v>11</v>
      </c>
      <c r="B14" s="73" t="s">
        <v>494</v>
      </c>
      <c r="C14" s="67" t="s">
        <v>575</v>
      </c>
      <c r="D14" s="179" t="s">
        <v>650</v>
      </c>
      <c r="E14" s="110"/>
      <c r="F14" s="69"/>
      <c r="G14" s="79"/>
      <c r="H14" s="197"/>
    </row>
    <row r="15" spans="1:16" ht="16" x14ac:dyDescent="0.2">
      <c r="A15" s="95">
        <f t="shared" si="0"/>
        <v>12</v>
      </c>
      <c r="B15" s="73" t="s">
        <v>494</v>
      </c>
      <c r="C15" s="67" t="s">
        <v>576</v>
      </c>
      <c r="D15" s="179" t="s">
        <v>261</v>
      </c>
      <c r="E15" s="110"/>
      <c r="F15" s="69"/>
      <c r="G15" s="79"/>
      <c r="H15" s="197"/>
    </row>
    <row r="16" spans="1:16" ht="32" x14ac:dyDescent="0.2">
      <c r="A16" s="95">
        <f t="shared" si="0"/>
        <v>13</v>
      </c>
      <c r="B16" s="73" t="s">
        <v>494</v>
      </c>
      <c r="C16" s="67" t="s">
        <v>577</v>
      </c>
      <c r="D16" s="179" t="s">
        <v>650</v>
      </c>
      <c r="E16" s="110"/>
      <c r="F16" s="69"/>
      <c r="G16" s="79"/>
      <c r="H16" s="197"/>
    </row>
    <row r="17" spans="1:9" ht="32" x14ac:dyDescent="0.2">
      <c r="A17" s="95">
        <f t="shared" si="0"/>
        <v>14</v>
      </c>
      <c r="B17" s="73" t="s">
        <v>494</v>
      </c>
      <c r="C17" s="67" t="s">
        <v>578</v>
      </c>
      <c r="D17" s="179" t="s">
        <v>650</v>
      </c>
      <c r="E17" s="110"/>
      <c r="F17" s="69"/>
      <c r="G17" s="79"/>
      <c r="H17" s="197"/>
    </row>
    <row r="18" spans="1:9" ht="32" x14ac:dyDescent="0.2">
      <c r="A18" s="95">
        <f t="shared" si="0"/>
        <v>15</v>
      </c>
      <c r="B18" s="73" t="s">
        <v>494</v>
      </c>
      <c r="C18" s="104" t="s">
        <v>770</v>
      </c>
      <c r="D18" s="179" t="s">
        <v>261</v>
      </c>
      <c r="E18" s="110"/>
      <c r="F18" s="69"/>
      <c r="G18" s="79"/>
      <c r="H18" s="197"/>
      <c r="I18" s="158"/>
    </row>
    <row r="19" spans="1:9" ht="64" x14ac:dyDescent="0.2">
      <c r="A19" s="95">
        <f t="shared" si="0"/>
        <v>16</v>
      </c>
      <c r="B19" s="73" t="s">
        <v>494</v>
      </c>
      <c r="C19" s="104" t="s">
        <v>695</v>
      </c>
      <c r="D19" s="179" t="s">
        <v>650</v>
      </c>
      <c r="E19" s="110"/>
      <c r="F19" s="69"/>
      <c r="G19" s="79"/>
      <c r="H19" s="197"/>
    </row>
    <row r="20" spans="1:9" ht="48" x14ac:dyDescent="0.2">
      <c r="A20" s="95">
        <f t="shared" si="0"/>
        <v>17</v>
      </c>
      <c r="B20" s="73" t="s">
        <v>494</v>
      </c>
      <c r="C20" s="67" t="s">
        <v>579</v>
      </c>
      <c r="D20" s="179" t="s">
        <v>650</v>
      </c>
      <c r="E20" s="110"/>
      <c r="F20" s="69"/>
      <c r="G20" s="79"/>
      <c r="H20" s="197"/>
    </row>
    <row r="21" spans="1:9" ht="16" x14ac:dyDescent="0.2">
      <c r="A21" s="95">
        <f t="shared" si="0"/>
        <v>18</v>
      </c>
      <c r="B21" s="73" t="s">
        <v>494</v>
      </c>
      <c r="C21" s="67" t="s">
        <v>580</v>
      </c>
      <c r="D21" s="179" t="s">
        <v>650</v>
      </c>
      <c r="E21" s="110"/>
      <c r="F21" s="101"/>
      <c r="G21" s="196"/>
      <c r="H21" s="197"/>
    </row>
    <row r="22" spans="1:9" ht="32" x14ac:dyDescent="0.2">
      <c r="A22" s="111">
        <f t="shared" si="0"/>
        <v>19</v>
      </c>
      <c r="B22" s="110" t="s">
        <v>494</v>
      </c>
      <c r="C22" s="104" t="s">
        <v>701</v>
      </c>
      <c r="D22" s="179" t="s">
        <v>650</v>
      </c>
      <c r="E22" s="110"/>
      <c r="F22" s="101"/>
      <c r="G22" s="196"/>
      <c r="H22" s="198"/>
    </row>
    <row r="23" spans="1:9" ht="32" x14ac:dyDescent="0.2">
      <c r="A23" s="111">
        <f t="shared" si="0"/>
        <v>20</v>
      </c>
      <c r="B23" s="110" t="s">
        <v>494</v>
      </c>
      <c r="C23" s="104" t="s">
        <v>708</v>
      </c>
      <c r="D23" s="179" t="s">
        <v>650</v>
      </c>
      <c r="E23" s="110"/>
      <c r="F23" s="101"/>
      <c r="G23" s="196"/>
      <c r="H23" s="198"/>
    </row>
    <row r="24" spans="1:9" ht="32" x14ac:dyDescent="0.2">
      <c r="A24" s="111">
        <f t="shared" si="0"/>
        <v>21</v>
      </c>
      <c r="B24" s="110" t="s">
        <v>494</v>
      </c>
      <c r="C24" s="104" t="s">
        <v>743</v>
      </c>
      <c r="D24" s="179" t="s">
        <v>650</v>
      </c>
      <c r="E24" s="110"/>
      <c r="F24" s="101"/>
      <c r="G24" s="196"/>
      <c r="H24" s="198"/>
    </row>
    <row r="25" spans="1:9" ht="48" x14ac:dyDescent="0.2">
      <c r="A25" s="111">
        <f t="shared" si="0"/>
        <v>22</v>
      </c>
      <c r="B25" s="110" t="s">
        <v>494</v>
      </c>
      <c r="C25" s="104" t="s">
        <v>742</v>
      </c>
      <c r="D25" s="179" t="s">
        <v>650</v>
      </c>
      <c r="E25" s="110"/>
      <c r="F25" s="69"/>
      <c r="G25" s="79"/>
      <c r="H25" s="199"/>
    </row>
    <row r="26" spans="1:9" x14ac:dyDescent="0.2">
      <c r="H26" s="200"/>
    </row>
  </sheetData>
  <mergeCells count="2">
    <mergeCell ref="B2:D2"/>
    <mergeCell ref="E2:G2"/>
  </mergeCells>
  <phoneticPr fontId="3" type="noConversion"/>
  <pageMargins left="0.25" right="0.25" top="0.75" bottom="0.75" header="0.3" footer="0.3"/>
  <pageSetup scale="78" fitToHeight="0" orientation="portrait" horizontalDpi="4294967293" verticalDpi="300" r:id="rId1"/>
  <headerFooter>
    <oddHeader>&amp;RConfidential</oddHeader>
    <oddFooter>&amp;L&amp;A&amp;C&amp;D&amp;RPage &amp;P o 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P32"/>
  <sheetViews>
    <sheetView workbookViewId="0">
      <pane ySplit="3" topLeftCell="A40" activePane="bottomLeft" state="frozen"/>
      <selection activeCell="B27" sqref="B27"/>
      <selection pane="bottomLeft" activeCell="J14" sqref="J14"/>
    </sheetView>
  </sheetViews>
  <sheetFormatPr baseColWidth="10" defaultColWidth="9.1640625" defaultRowHeight="15" x14ac:dyDescent="0.2"/>
  <cols>
    <col min="1" max="1" width="3.83203125" style="75" customWidth="1"/>
    <col min="2" max="2" width="12.1640625" style="66" bestFit="1" customWidth="1"/>
    <col min="3" max="3" width="35.5" style="76" customWidth="1"/>
    <col min="4" max="4" width="12.83203125" style="77" customWidth="1"/>
    <col min="5" max="5" width="11.83203125" style="75" customWidth="1"/>
    <col min="6" max="6" width="13.83203125" style="75" bestFit="1" customWidth="1"/>
    <col min="7" max="7" width="21" style="75" customWidth="1"/>
    <col min="8" max="8" width="15.33203125" style="75" customWidth="1"/>
    <col min="9" max="16" width="9.1640625" style="75"/>
    <col min="17" max="16384" width="9.1640625" style="60"/>
  </cols>
  <sheetData>
    <row r="1" spans="1:16" ht="20" thickBot="1" x14ac:dyDescent="0.3">
      <c r="A1" s="124" t="s">
        <v>517</v>
      </c>
    </row>
    <row r="2" spans="1:16" ht="20" thickBot="1" x14ac:dyDescent="0.3">
      <c r="A2" s="144"/>
      <c r="B2" s="216" t="s">
        <v>648</v>
      </c>
      <c r="C2" s="217"/>
      <c r="D2" s="217"/>
      <c r="E2" s="218" t="s">
        <v>649</v>
      </c>
      <c r="F2" s="219"/>
      <c r="G2" s="220"/>
      <c r="H2" s="122"/>
    </row>
    <row r="3" spans="1:16" ht="80" x14ac:dyDescent="0.15">
      <c r="A3" s="143" t="s">
        <v>235</v>
      </c>
      <c r="B3" s="143" t="s">
        <v>233</v>
      </c>
      <c r="C3" s="143" t="s">
        <v>493</v>
      </c>
      <c r="D3" s="170" t="s">
        <v>667</v>
      </c>
      <c r="E3" s="143" t="s">
        <v>664</v>
      </c>
      <c r="F3" s="143" t="s">
        <v>518</v>
      </c>
      <c r="G3" s="143" t="s">
        <v>519</v>
      </c>
      <c r="H3" s="122"/>
    </row>
    <row r="4" spans="1:16" s="61" customFormat="1" ht="96" x14ac:dyDescent="0.15">
      <c r="A4" s="88">
        <v>1</v>
      </c>
      <c r="B4" s="73" t="s">
        <v>80</v>
      </c>
      <c r="C4" s="104" t="s">
        <v>674</v>
      </c>
      <c r="D4" s="179" t="s">
        <v>261</v>
      </c>
      <c r="E4" s="81"/>
      <c r="F4" s="73"/>
      <c r="G4" s="81"/>
      <c r="H4" s="122"/>
      <c r="I4" s="77"/>
      <c r="J4" s="77"/>
      <c r="K4" s="77"/>
      <c r="L4" s="77"/>
      <c r="M4" s="77"/>
      <c r="N4" s="77"/>
      <c r="O4" s="77"/>
      <c r="P4" s="77"/>
    </row>
    <row r="5" spans="1:16" s="91" customFormat="1" ht="48" x14ac:dyDescent="0.15">
      <c r="A5" s="73">
        <f>A4+1</f>
        <v>2</v>
      </c>
      <c r="B5" s="73" t="s">
        <v>80</v>
      </c>
      <c r="C5" s="130" t="s">
        <v>630</v>
      </c>
      <c r="D5" s="179" t="s">
        <v>261</v>
      </c>
      <c r="E5" s="81"/>
      <c r="F5" s="89"/>
      <c r="G5" s="89"/>
      <c r="H5" s="201"/>
      <c r="I5" s="90"/>
      <c r="J5" s="90"/>
      <c r="K5" s="90"/>
      <c r="L5" s="90"/>
      <c r="M5" s="90"/>
      <c r="N5" s="90"/>
      <c r="O5" s="90"/>
      <c r="P5" s="90"/>
    </row>
    <row r="6" spans="1:16" ht="48" x14ac:dyDescent="0.15">
      <c r="A6" s="73">
        <f t="shared" ref="A6:A31" si="0">A5+1</f>
        <v>3</v>
      </c>
      <c r="B6" s="73" t="s">
        <v>80</v>
      </c>
      <c r="C6" s="65" t="s">
        <v>128</v>
      </c>
      <c r="D6" s="179" t="s">
        <v>261</v>
      </c>
      <c r="E6" s="74"/>
      <c r="F6" s="74"/>
      <c r="G6" s="74"/>
      <c r="H6" s="122"/>
    </row>
    <row r="7" spans="1:16" ht="48" x14ac:dyDescent="0.15">
      <c r="A7" s="73">
        <f t="shared" si="0"/>
        <v>4</v>
      </c>
      <c r="B7" s="73" t="s">
        <v>80</v>
      </c>
      <c r="C7" s="65" t="s">
        <v>347</v>
      </c>
      <c r="D7" s="179" t="s">
        <v>261</v>
      </c>
      <c r="E7" s="74"/>
      <c r="F7" s="74"/>
      <c r="G7" s="74"/>
      <c r="H7" s="122"/>
    </row>
    <row r="8" spans="1:16" ht="48" x14ac:dyDescent="0.15">
      <c r="A8" s="73">
        <f t="shared" si="0"/>
        <v>5</v>
      </c>
      <c r="B8" s="73" t="s">
        <v>80</v>
      </c>
      <c r="C8" s="130" t="s">
        <v>841</v>
      </c>
      <c r="D8" s="179" t="s">
        <v>261</v>
      </c>
      <c r="E8" s="74"/>
      <c r="F8" s="74"/>
      <c r="G8" s="74"/>
      <c r="H8" s="122"/>
    </row>
    <row r="9" spans="1:16" ht="16" x14ac:dyDescent="0.15">
      <c r="A9" s="73">
        <f t="shared" si="0"/>
        <v>6</v>
      </c>
      <c r="B9" s="73" t="s">
        <v>80</v>
      </c>
      <c r="C9" s="130" t="s">
        <v>598</v>
      </c>
      <c r="D9" s="179" t="s">
        <v>261</v>
      </c>
      <c r="E9" s="74"/>
      <c r="F9" s="74"/>
      <c r="G9" s="74"/>
      <c r="H9" s="122"/>
    </row>
    <row r="10" spans="1:16" ht="16" x14ac:dyDescent="0.15">
      <c r="A10" s="73">
        <f t="shared" si="0"/>
        <v>7</v>
      </c>
      <c r="B10" s="73" t="s">
        <v>80</v>
      </c>
      <c r="C10" s="130" t="s">
        <v>599</v>
      </c>
      <c r="D10" s="179" t="s">
        <v>261</v>
      </c>
      <c r="E10" s="74"/>
      <c r="F10" s="74"/>
      <c r="G10" s="74"/>
      <c r="H10" s="122"/>
    </row>
    <row r="11" spans="1:16" ht="32" x14ac:dyDescent="0.15">
      <c r="A11" s="73">
        <f t="shared" si="0"/>
        <v>8</v>
      </c>
      <c r="B11" s="73" t="s">
        <v>80</v>
      </c>
      <c r="C11" s="65" t="s">
        <v>66</v>
      </c>
      <c r="D11" s="179" t="s">
        <v>261</v>
      </c>
      <c r="E11" s="74"/>
      <c r="F11" s="74"/>
      <c r="G11" s="74"/>
      <c r="H11" s="122"/>
    </row>
    <row r="12" spans="1:16" ht="32" x14ac:dyDescent="0.15">
      <c r="A12" s="73">
        <f t="shared" si="0"/>
        <v>9</v>
      </c>
      <c r="B12" s="73" t="s">
        <v>80</v>
      </c>
      <c r="C12" s="65" t="s">
        <v>129</v>
      </c>
      <c r="D12" s="179" t="s">
        <v>261</v>
      </c>
      <c r="E12" s="74"/>
      <c r="F12" s="74"/>
      <c r="G12" s="74"/>
      <c r="H12" s="122"/>
    </row>
    <row r="13" spans="1:16" ht="16" x14ac:dyDescent="0.15">
      <c r="A13" s="73">
        <f t="shared" si="0"/>
        <v>10</v>
      </c>
      <c r="B13" s="73" t="s">
        <v>80</v>
      </c>
      <c r="C13" s="65" t="s">
        <v>207</v>
      </c>
      <c r="D13" s="179" t="s">
        <v>261</v>
      </c>
      <c r="E13" s="74"/>
      <c r="F13" s="74"/>
      <c r="G13" s="74"/>
      <c r="H13" s="122"/>
    </row>
    <row r="14" spans="1:16" ht="32" x14ac:dyDescent="0.15">
      <c r="A14" s="73">
        <f t="shared" si="0"/>
        <v>11</v>
      </c>
      <c r="B14" s="73" t="s">
        <v>80</v>
      </c>
      <c r="C14" s="65" t="s">
        <v>81</v>
      </c>
      <c r="D14" s="179" t="s">
        <v>261</v>
      </c>
      <c r="E14" s="74"/>
      <c r="F14" s="74"/>
      <c r="G14" s="74"/>
      <c r="H14" s="122"/>
    </row>
    <row r="15" spans="1:16" ht="32" x14ac:dyDescent="0.15">
      <c r="A15" s="73">
        <f t="shared" si="0"/>
        <v>12</v>
      </c>
      <c r="B15" s="73" t="s">
        <v>80</v>
      </c>
      <c r="C15" s="80" t="s">
        <v>130</v>
      </c>
      <c r="D15" s="179" t="s">
        <v>261</v>
      </c>
      <c r="E15" s="74"/>
      <c r="F15" s="74"/>
      <c r="G15" s="74"/>
      <c r="H15" s="122"/>
    </row>
    <row r="16" spans="1:16" ht="32" x14ac:dyDescent="0.2">
      <c r="A16" s="73">
        <f t="shared" si="0"/>
        <v>13</v>
      </c>
      <c r="B16" s="73" t="s">
        <v>80</v>
      </c>
      <c r="C16" s="101" t="s">
        <v>260</v>
      </c>
      <c r="D16" s="179" t="s">
        <v>261</v>
      </c>
      <c r="E16" s="74"/>
      <c r="F16" s="74"/>
      <c r="G16" s="74"/>
      <c r="H16" s="122"/>
    </row>
    <row r="17" spans="1:16" s="61" customFormat="1" ht="32" x14ac:dyDescent="0.15">
      <c r="A17" s="73">
        <f t="shared" si="0"/>
        <v>14</v>
      </c>
      <c r="B17" s="73" t="s">
        <v>80</v>
      </c>
      <c r="C17" s="130" t="s">
        <v>79</v>
      </c>
      <c r="D17" s="179" t="s">
        <v>261</v>
      </c>
      <c r="E17" s="73"/>
      <c r="F17" s="73"/>
      <c r="G17" s="73"/>
      <c r="H17" s="122"/>
      <c r="I17" s="77"/>
      <c r="J17" s="77"/>
      <c r="K17" s="77"/>
      <c r="L17" s="77"/>
      <c r="M17" s="77"/>
      <c r="N17" s="77"/>
      <c r="O17" s="77"/>
      <c r="P17" s="77"/>
    </row>
    <row r="18" spans="1:16" ht="32" x14ac:dyDescent="0.15">
      <c r="A18" s="73">
        <f t="shared" si="0"/>
        <v>15</v>
      </c>
      <c r="B18" s="73" t="s">
        <v>80</v>
      </c>
      <c r="C18" s="65" t="s">
        <v>52</v>
      </c>
      <c r="D18" s="179" t="s">
        <v>261</v>
      </c>
      <c r="E18" s="74"/>
      <c r="F18" s="74"/>
      <c r="G18" s="74"/>
      <c r="H18" s="122"/>
    </row>
    <row r="19" spans="1:16" ht="48" x14ac:dyDescent="0.15">
      <c r="A19" s="73">
        <f t="shared" si="0"/>
        <v>16</v>
      </c>
      <c r="B19" s="73" t="s">
        <v>80</v>
      </c>
      <c r="C19" s="130" t="s">
        <v>631</v>
      </c>
      <c r="D19" s="179" t="s">
        <v>261</v>
      </c>
      <c r="E19" s="74"/>
      <c r="F19" s="110"/>
      <c r="G19" s="74"/>
      <c r="H19" s="122"/>
    </row>
    <row r="20" spans="1:16" ht="32" x14ac:dyDescent="0.15">
      <c r="A20" s="73">
        <f t="shared" si="0"/>
        <v>17</v>
      </c>
      <c r="B20" s="73" t="s">
        <v>80</v>
      </c>
      <c r="C20" s="65" t="s">
        <v>262</v>
      </c>
      <c r="D20" s="179" t="s">
        <v>261</v>
      </c>
      <c r="E20" s="74"/>
      <c r="F20" s="74"/>
      <c r="G20" s="74"/>
      <c r="H20" s="122"/>
    </row>
    <row r="21" spans="1:16" ht="32" x14ac:dyDescent="0.15">
      <c r="A21" s="73">
        <f t="shared" si="0"/>
        <v>18</v>
      </c>
      <c r="B21" s="73" t="s">
        <v>80</v>
      </c>
      <c r="C21" s="65" t="s">
        <v>263</v>
      </c>
      <c r="D21" s="179" t="s">
        <v>261</v>
      </c>
      <c r="E21" s="74"/>
      <c r="F21" s="74"/>
      <c r="G21" s="74"/>
      <c r="H21" s="122"/>
    </row>
    <row r="22" spans="1:16" ht="48" x14ac:dyDescent="0.15">
      <c r="A22" s="73">
        <f t="shared" si="0"/>
        <v>19</v>
      </c>
      <c r="B22" s="73" t="s">
        <v>80</v>
      </c>
      <c r="C22" s="65" t="s">
        <v>539</v>
      </c>
      <c r="D22" s="179" t="s">
        <v>261</v>
      </c>
      <c r="E22" s="114" t="s">
        <v>526</v>
      </c>
      <c r="F22" s="74"/>
      <c r="G22" s="74"/>
      <c r="H22" s="122"/>
    </row>
    <row r="23" spans="1:16" ht="32" x14ac:dyDescent="0.15">
      <c r="A23" s="73">
        <f t="shared" si="0"/>
        <v>20</v>
      </c>
      <c r="B23" s="73" t="s">
        <v>80</v>
      </c>
      <c r="C23" s="130" t="s">
        <v>696</v>
      </c>
      <c r="D23" s="179" t="s">
        <v>261</v>
      </c>
      <c r="E23" s="114" t="s">
        <v>526</v>
      </c>
      <c r="F23" s="74"/>
      <c r="G23" s="74"/>
      <c r="H23" s="122"/>
    </row>
    <row r="24" spans="1:16" ht="80" x14ac:dyDescent="0.15">
      <c r="A24" s="73">
        <f t="shared" si="0"/>
        <v>21</v>
      </c>
      <c r="B24" s="73" t="s">
        <v>80</v>
      </c>
      <c r="C24" s="130" t="s">
        <v>767</v>
      </c>
      <c r="D24" s="179" t="s">
        <v>261</v>
      </c>
      <c r="E24" s="114" t="s">
        <v>526</v>
      </c>
      <c r="F24" s="74"/>
      <c r="G24" s="74"/>
      <c r="H24" s="122"/>
    </row>
    <row r="25" spans="1:16" ht="32" x14ac:dyDescent="0.15">
      <c r="A25" s="73">
        <f t="shared" si="0"/>
        <v>22</v>
      </c>
      <c r="B25" s="73" t="s">
        <v>80</v>
      </c>
      <c r="C25" s="130" t="s">
        <v>540</v>
      </c>
      <c r="D25" s="179" t="s">
        <v>261</v>
      </c>
      <c r="E25" s="114" t="s">
        <v>526</v>
      </c>
      <c r="F25" s="74"/>
      <c r="G25" s="74"/>
      <c r="H25" s="122"/>
    </row>
    <row r="26" spans="1:16" ht="32" x14ac:dyDescent="0.15">
      <c r="A26" s="73">
        <f t="shared" si="0"/>
        <v>23</v>
      </c>
      <c r="B26" s="73" t="s">
        <v>80</v>
      </c>
      <c r="C26" s="130" t="s">
        <v>541</v>
      </c>
      <c r="D26" s="179" t="s">
        <v>261</v>
      </c>
      <c r="E26" s="114" t="s">
        <v>526</v>
      </c>
      <c r="F26" s="74"/>
      <c r="G26" s="74"/>
      <c r="H26" s="122"/>
    </row>
    <row r="27" spans="1:16" ht="16" x14ac:dyDescent="0.15">
      <c r="A27" s="73">
        <f t="shared" si="0"/>
        <v>24</v>
      </c>
      <c r="B27" s="110" t="s">
        <v>80</v>
      </c>
      <c r="C27" s="130" t="s">
        <v>542</v>
      </c>
      <c r="D27" s="179" t="s">
        <v>261</v>
      </c>
      <c r="E27" s="114" t="s">
        <v>526</v>
      </c>
      <c r="F27" s="74"/>
      <c r="G27" s="74"/>
      <c r="H27" s="122"/>
    </row>
    <row r="28" spans="1:16" ht="16" x14ac:dyDescent="0.15">
      <c r="A28" s="73">
        <f t="shared" si="0"/>
        <v>25</v>
      </c>
      <c r="B28" s="110" t="s">
        <v>80</v>
      </c>
      <c r="C28" s="130" t="s">
        <v>697</v>
      </c>
      <c r="D28" s="179" t="s">
        <v>261</v>
      </c>
      <c r="E28" s="114" t="s">
        <v>526</v>
      </c>
      <c r="F28" s="74"/>
      <c r="G28" s="74"/>
      <c r="H28" s="122"/>
    </row>
    <row r="29" spans="1:16" ht="64" x14ac:dyDescent="0.2">
      <c r="A29" s="73">
        <f t="shared" si="0"/>
        <v>26</v>
      </c>
      <c r="B29" s="110" t="s">
        <v>80</v>
      </c>
      <c r="C29" s="115" t="s">
        <v>673</v>
      </c>
      <c r="D29" s="179" t="s">
        <v>650</v>
      </c>
      <c r="E29" s="74"/>
      <c r="F29" s="74"/>
      <c r="G29" s="74"/>
      <c r="H29" s="122"/>
    </row>
    <row r="30" spans="1:16" ht="64" x14ac:dyDescent="0.2">
      <c r="A30" s="73">
        <f t="shared" si="0"/>
        <v>27</v>
      </c>
      <c r="B30" s="110" t="s">
        <v>80</v>
      </c>
      <c r="C30" s="69" t="s">
        <v>627</v>
      </c>
      <c r="D30" s="179" t="s">
        <v>261</v>
      </c>
      <c r="E30" s="74"/>
      <c r="F30" s="74"/>
      <c r="G30" s="74"/>
      <c r="H30" s="122"/>
    </row>
    <row r="31" spans="1:16" ht="48" x14ac:dyDescent="0.2">
      <c r="A31" s="73">
        <f t="shared" si="0"/>
        <v>28</v>
      </c>
      <c r="B31" s="110" t="s">
        <v>80</v>
      </c>
      <c r="C31" s="69" t="s">
        <v>21</v>
      </c>
      <c r="D31" s="202" t="s">
        <v>261</v>
      </c>
      <c r="E31" s="74"/>
      <c r="F31" s="74"/>
      <c r="G31" s="74"/>
      <c r="H31" s="122"/>
    </row>
    <row r="32" spans="1:16" x14ac:dyDescent="0.2">
      <c r="H32" s="77"/>
    </row>
  </sheetData>
  <mergeCells count="2">
    <mergeCell ref="B2:D2"/>
    <mergeCell ref="E2:G2"/>
  </mergeCells>
  <phoneticPr fontId="3" type="noConversion"/>
  <pageMargins left="0.25" right="0.25" top="0.75" bottom="0.75" header="0.3" footer="0.3"/>
  <pageSetup scale="82" fitToHeight="0" orientation="portrait" horizontalDpi="4294967293" r:id="rId1"/>
  <headerFooter alignWithMargins="0">
    <oddHeader>&amp;RConfidential</oddHeader>
    <oddFooter>&amp;L&amp;A&amp;C&amp;D&amp;R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Q110"/>
  <sheetViews>
    <sheetView zoomScaleNormal="100" workbookViewId="0">
      <pane ySplit="4" topLeftCell="A59" activePane="bottomLeft" state="frozen"/>
      <selection pane="bottomLeft" activeCell="A4" sqref="A4:G4"/>
    </sheetView>
  </sheetViews>
  <sheetFormatPr baseColWidth="10" defaultColWidth="9.1640625" defaultRowHeight="15" x14ac:dyDescent="0.15"/>
  <cols>
    <col min="1" max="1" width="4" style="75" customWidth="1"/>
    <col min="2" max="2" width="9.1640625" style="77"/>
    <col min="3" max="3" width="44.83203125" style="76" customWidth="1"/>
    <col min="4" max="4" width="12.83203125" style="77" customWidth="1"/>
    <col min="5" max="5" width="11.1640625" style="75" customWidth="1"/>
    <col min="6" max="6" width="14.33203125" style="139" customWidth="1"/>
    <col min="7" max="7" width="35" style="75" customWidth="1"/>
    <col min="8" max="8" width="14.5" style="75" customWidth="1"/>
    <col min="9" max="17" width="9.1640625" style="75"/>
    <col min="18" max="16384" width="9.1640625" style="56"/>
  </cols>
  <sheetData>
    <row r="1" spans="1:17" ht="20" thickBot="1" x14ac:dyDescent="0.3">
      <c r="A1" s="124" t="s">
        <v>517</v>
      </c>
    </row>
    <row r="2" spans="1:17" ht="20" thickBot="1" x14ac:dyDescent="0.3">
      <c r="A2" s="203"/>
      <c r="B2" s="222" t="s">
        <v>648</v>
      </c>
      <c r="C2" s="222"/>
      <c r="D2" s="223"/>
      <c r="E2" s="218" t="s">
        <v>649</v>
      </c>
      <c r="F2" s="219"/>
      <c r="G2" s="220"/>
      <c r="H2" s="122"/>
    </row>
    <row r="3" spans="1:17" s="59" customFormat="1" ht="80" x14ac:dyDescent="0.15">
      <c r="A3" s="127" t="s">
        <v>235</v>
      </c>
      <c r="B3" s="127" t="s">
        <v>233</v>
      </c>
      <c r="C3" s="127" t="s">
        <v>493</v>
      </c>
      <c r="D3" s="127" t="s">
        <v>667</v>
      </c>
      <c r="E3" s="143" t="s">
        <v>664</v>
      </c>
      <c r="F3" s="143" t="s">
        <v>518</v>
      </c>
      <c r="G3" s="143" t="s">
        <v>519</v>
      </c>
      <c r="H3" s="122"/>
      <c r="I3" s="72"/>
      <c r="J3" s="72"/>
      <c r="K3" s="72"/>
      <c r="L3" s="72"/>
      <c r="M3" s="72"/>
      <c r="N3" s="72"/>
      <c r="O3" s="72"/>
      <c r="P3" s="72"/>
      <c r="Q3" s="72"/>
    </row>
    <row r="4" spans="1:17" s="59" customFormat="1" ht="30" customHeight="1" x14ac:dyDescent="0.15">
      <c r="A4" s="224" t="s">
        <v>600</v>
      </c>
      <c r="B4" s="224"/>
      <c r="C4" s="224"/>
      <c r="D4" s="224"/>
      <c r="E4" s="224"/>
      <c r="F4" s="224"/>
      <c r="G4" s="224"/>
      <c r="H4" s="78"/>
      <c r="I4" s="72"/>
      <c r="J4" s="72"/>
      <c r="K4" s="72"/>
      <c r="L4" s="72"/>
      <c r="M4" s="72"/>
      <c r="N4" s="72"/>
      <c r="O4" s="72"/>
      <c r="P4" s="72"/>
      <c r="Q4" s="72"/>
    </row>
    <row r="5" spans="1:17" s="53" customFormat="1" ht="48" x14ac:dyDescent="0.15">
      <c r="A5" s="73">
        <v>1</v>
      </c>
      <c r="B5" s="73" t="s">
        <v>285</v>
      </c>
      <c r="C5" s="108" t="s">
        <v>499</v>
      </c>
      <c r="D5" s="142" t="s">
        <v>261</v>
      </c>
      <c r="E5" s="113"/>
      <c r="F5" s="150"/>
      <c r="G5" s="81"/>
      <c r="H5" s="180"/>
      <c r="I5" s="78"/>
      <c r="J5" s="78"/>
      <c r="K5" s="78"/>
      <c r="L5" s="78"/>
      <c r="M5" s="78"/>
      <c r="N5" s="78"/>
      <c r="O5" s="78"/>
      <c r="P5" s="78"/>
      <c r="Q5" s="78"/>
    </row>
    <row r="6" spans="1:17" s="53" customFormat="1" ht="48" x14ac:dyDescent="0.15">
      <c r="A6" s="73">
        <f>A5+1</f>
        <v>2</v>
      </c>
      <c r="B6" s="73" t="s">
        <v>285</v>
      </c>
      <c r="C6" s="108" t="s">
        <v>601</v>
      </c>
      <c r="D6" s="142" t="s">
        <v>650</v>
      </c>
      <c r="E6" s="81"/>
      <c r="F6" s="150"/>
      <c r="G6" s="81"/>
      <c r="H6" s="180"/>
      <c r="I6" s="78"/>
      <c r="J6" s="78"/>
      <c r="K6" s="78"/>
      <c r="L6" s="78"/>
      <c r="M6" s="78"/>
      <c r="N6" s="78"/>
      <c r="O6" s="78"/>
      <c r="P6" s="78"/>
      <c r="Q6" s="78"/>
    </row>
    <row r="7" spans="1:17" s="91" customFormat="1" ht="32" x14ac:dyDescent="0.15">
      <c r="A7" s="73">
        <f>A6+1</f>
        <v>3</v>
      </c>
      <c r="B7" s="73" t="s">
        <v>285</v>
      </c>
      <c r="C7" s="67" t="s">
        <v>71</v>
      </c>
      <c r="D7" s="142" t="s">
        <v>650</v>
      </c>
      <c r="E7" s="88"/>
      <c r="F7" s="152"/>
      <c r="G7" s="88"/>
      <c r="H7" s="180"/>
      <c r="I7" s="90"/>
      <c r="J7" s="90"/>
      <c r="K7" s="90"/>
      <c r="L7" s="90"/>
      <c r="M7" s="90"/>
      <c r="N7" s="90"/>
      <c r="O7" s="90"/>
      <c r="P7" s="90"/>
      <c r="Q7" s="90"/>
    </row>
    <row r="8" spans="1:17" ht="32" x14ac:dyDescent="0.15">
      <c r="A8" s="73">
        <f>A7+1</f>
        <v>4</v>
      </c>
      <c r="B8" s="73" t="s">
        <v>285</v>
      </c>
      <c r="C8" s="104" t="s">
        <v>792</v>
      </c>
      <c r="D8" s="142" t="s">
        <v>650</v>
      </c>
      <c r="E8" s="73"/>
      <c r="F8" s="152"/>
      <c r="G8" s="73"/>
      <c r="H8" s="180"/>
      <c r="I8" s="153"/>
    </row>
    <row r="9" spans="1:17" ht="32" x14ac:dyDescent="0.15">
      <c r="A9" s="73">
        <f t="shared" ref="A9:A72" si="0">A8+1</f>
        <v>5</v>
      </c>
      <c r="B9" s="73" t="s">
        <v>285</v>
      </c>
      <c r="C9" s="108" t="s">
        <v>788</v>
      </c>
      <c r="D9" s="142" t="s">
        <v>650</v>
      </c>
      <c r="E9" s="74"/>
      <c r="F9" s="151"/>
      <c r="G9" s="74"/>
      <c r="H9" s="180"/>
    </row>
    <row r="10" spans="1:17" ht="32" x14ac:dyDescent="0.15">
      <c r="A10" s="73">
        <f t="shared" si="0"/>
        <v>6</v>
      </c>
      <c r="B10" s="73" t="s">
        <v>285</v>
      </c>
      <c r="C10" s="108" t="s">
        <v>793</v>
      </c>
      <c r="D10" s="142" t="s">
        <v>650</v>
      </c>
      <c r="E10" s="74"/>
      <c r="F10" s="151"/>
      <c r="G10" s="74"/>
      <c r="H10" s="180"/>
    </row>
    <row r="11" spans="1:17" ht="32" x14ac:dyDescent="0.15">
      <c r="A11" s="73">
        <f t="shared" si="0"/>
        <v>7</v>
      </c>
      <c r="B11" s="73" t="s">
        <v>285</v>
      </c>
      <c r="C11" s="108" t="s">
        <v>794</v>
      </c>
      <c r="D11" s="110" t="s">
        <v>650</v>
      </c>
      <c r="E11" s="74"/>
      <c r="F11" s="151"/>
      <c r="G11" s="74"/>
      <c r="H11" s="180"/>
    </row>
    <row r="12" spans="1:17" ht="32" x14ac:dyDescent="0.15">
      <c r="A12" s="73">
        <f t="shared" si="0"/>
        <v>8</v>
      </c>
      <c r="B12" s="73" t="s">
        <v>285</v>
      </c>
      <c r="C12" s="104" t="s">
        <v>864</v>
      </c>
      <c r="D12" s="142" t="s">
        <v>650</v>
      </c>
      <c r="E12" s="73"/>
      <c r="F12" s="152"/>
      <c r="G12" s="73"/>
      <c r="H12" s="180"/>
    </row>
    <row r="13" spans="1:17" ht="64" x14ac:dyDescent="0.15">
      <c r="A13" s="73">
        <f t="shared" si="0"/>
        <v>9</v>
      </c>
      <c r="B13" s="73" t="s">
        <v>285</v>
      </c>
      <c r="C13" s="104" t="s">
        <v>865</v>
      </c>
      <c r="D13" s="110" t="s">
        <v>650</v>
      </c>
      <c r="E13" s="73"/>
      <c r="F13" s="152"/>
      <c r="G13" s="73"/>
      <c r="H13" s="180"/>
    </row>
    <row r="14" spans="1:17" ht="64" x14ac:dyDescent="0.15">
      <c r="A14" s="73">
        <f t="shared" si="0"/>
        <v>10</v>
      </c>
      <c r="B14" s="73" t="s">
        <v>285</v>
      </c>
      <c r="C14" s="104" t="s">
        <v>866</v>
      </c>
      <c r="D14" s="110" t="s">
        <v>650</v>
      </c>
      <c r="E14" s="73"/>
      <c r="F14" s="152"/>
      <c r="G14" s="73"/>
      <c r="H14" s="180"/>
    </row>
    <row r="15" spans="1:17" ht="32" x14ac:dyDescent="0.15">
      <c r="A15" s="73">
        <f t="shared" si="0"/>
        <v>11</v>
      </c>
      <c r="B15" s="73" t="s">
        <v>285</v>
      </c>
      <c r="C15" s="108" t="s">
        <v>795</v>
      </c>
      <c r="D15" s="110" t="s">
        <v>650</v>
      </c>
      <c r="E15" s="74"/>
      <c r="F15" s="151"/>
      <c r="G15" s="74"/>
      <c r="H15" s="180"/>
    </row>
    <row r="16" spans="1:17" ht="32" x14ac:dyDescent="0.15">
      <c r="A16" s="73">
        <f t="shared" si="0"/>
        <v>12</v>
      </c>
      <c r="B16" s="73" t="s">
        <v>285</v>
      </c>
      <c r="C16" s="108" t="s">
        <v>796</v>
      </c>
      <c r="D16" s="142" t="s">
        <v>650</v>
      </c>
      <c r="E16" s="74"/>
      <c r="F16" s="151"/>
      <c r="G16" s="74"/>
      <c r="H16" s="180"/>
    </row>
    <row r="17" spans="1:17" ht="32" x14ac:dyDescent="0.15">
      <c r="A17" s="73">
        <f t="shared" si="0"/>
        <v>13</v>
      </c>
      <c r="B17" s="73" t="s">
        <v>285</v>
      </c>
      <c r="C17" s="108" t="s">
        <v>500</v>
      </c>
      <c r="D17" s="142" t="s">
        <v>261</v>
      </c>
      <c r="E17" s="114"/>
      <c r="F17" s="151"/>
      <c r="G17" s="74"/>
      <c r="H17" s="180"/>
    </row>
    <row r="18" spans="1:17" ht="32" x14ac:dyDescent="0.15">
      <c r="A18" s="73">
        <f t="shared" si="0"/>
        <v>14</v>
      </c>
      <c r="B18" s="73" t="s">
        <v>285</v>
      </c>
      <c r="C18" s="108" t="s">
        <v>860</v>
      </c>
      <c r="D18" s="142" t="s">
        <v>261</v>
      </c>
      <c r="E18" s="74"/>
      <c r="F18" s="152"/>
      <c r="G18" s="74"/>
      <c r="H18" s="180"/>
    </row>
    <row r="19" spans="1:17" ht="32" x14ac:dyDescent="0.15">
      <c r="A19" s="73">
        <f t="shared" si="0"/>
        <v>15</v>
      </c>
      <c r="B19" s="73" t="s">
        <v>285</v>
      </c>
      <c r="C19" s="108" t="s">
        <v>797</v>
      </c>
      <c r="D19" s="142" t="s">
        <v>261</v>
      </c>
      <c r="E19" s="74"/>
      <c r="F19" s="151"/>
      <c r="G19" s="74"/>
      <c r="H19" s="180"/>
    </row>
    <row r="20" spans="1:17" ht="32" x14ac:dyDescent="0.15">
      <c r="A20" s="73">
        <f t="shared" si="0"/>
        <v>16</v>
      </c>
      <c r="B20" s="73" t="s">
        <v>285</v>
      </c>
      <c r="C20" s="63" t="s">
        <v>85</v>
      </c>
      <c r="D20" s="142" t="s">
        <v>261</v>
      </c>
      <c r="E20" s="74"/>
      <c r="F20" s="151"/>
      <c r="G20" s="74"/>
      <c r="H20" s="180"/>
    </row>
    <row r="21" spans="1:17" ht="32" x14ac:dyDescent="0.15">
      <c r="A21" s="73">
        <f t="shared" si="0"/>
        <v>17</v>
      </c>
      <c r="B21" s="73" t="s">
        <v>285</v>
      </c>
      <c r="C21" s="104" t="s">
        <v>867</v>
      </c>
      <c r="D21" s="110" t="s">
        <v>650</v>
      </c>
      <c r="E21" s="73"/>
      <c r="F21" s="152"/>
      <c r="G21" s="73"/>
      <c r="H21" s="180"/>
    </row>
    <row r="22" spans="1:17" ht="48" x14ac:dyDescent="0.15">
      <c r="A22" s="73">
        <f t="shared" si="0"/>
        <v>18</v>
      </c>
      <c r="B22" s="73" t="s">
        <v>285</v>
      </c>
      <c r="C22" s="104" t="s">
        <v>868</v>
      </c>
      <c r="D22" s="110" t="s">
        <v>650</v>
      </c>
      <c r="E22" s="73"/>
      <c r="F22" s="152"/>
      <c r="G22" s="73"/>
      <c r="H22" s="180"/>
    </row>
    <row r="23" spans="1:17" ht="32" x14ac:dyDescent="0.15">
      <c r="A23" s="73">
        <f t="shared" si="0"/>
        <v>19</v>
      </c>
      <c r="B23" s="73" t="s">
        <v>285</v>
      </c>
      <c r="C23" s="108" t="s">
        <v>798</v>
      </c>
      <c r="D23" s="142" t="s">
        <v>261</v>
      </c>
      <c r="E23" s="74"/>
      <c r="F23" s="151"/>
      <c r="G23" s="74"/>
      <c r="H23" s="180"/>
    </row>
    <row r="24" spans="1:17" ht="32" x14ac:dyDescent="0.15">
      <c r="A24" s="73">
        <f t="shared" si="0"/>
        <v>20</v>
      </c>
      <c r="B24" s="73" t="s">
        <v>285</v>
      </c>
      <c r="C24" s="108" t="s">
        <v>799</v>
      </c>
      <c r="D24" s="142" t="s">
        <v>261</v>
      </c>
      <c r="E24" s="74"/>
      <c r="F24" s="151"/>
      <c r="G24" s="74"/>
      <c r="H24" s="180"/>
    </row>
    <row r="25" spans="1:17" s="58" customFormat="1" ht="32" x14ac:dyDescent="0.15">
      <c r="A25" s="73">
        <f t="shared" si="0"/>
        <v>21</v>
      </c>
      <c r="B25" s="73" t="s">
        <v>285</v>
      </c>
      <c r="C25" s="104" t="s">
        <v>800</v>
      </c>
      <c r="D25" s="142" t="s">
        <v>261</v>
      </c>
      <c r="E25" s="73"/>
      <c r="F25" s="152"/>
      <c r="G25" s="73"/>
      <c r="H25" s="180"/>
      <c r="I25" s="77"/>
      <c r="J25" s="77"/>
      <c r="K25" s="77"/>
      <c r="L25" s="77"/>
      <c r="M25" s="77"/>
      <c r="N25" s="77"/>
      <c r="O25" s="77"/>
      <c r="P25" s="77"/>
      <c r="Q25" s="77"/>
    </row>
    <row r="26" spans="1:17" ht="32" x14ac:dyDescent="0.15">
      <c r="A26" s="73">
        <f t="shared" si="0"/>
        <v>22</v>
      </c>
      <c r="B26" s="73" t="s">
        <v>285</v>
      </c>
      <c r="C26" s="108" t="s">
        <v>801</v>
      </c>
      <c r="D26" s="142" t="s">
        <v>261</v>
      </c>
      <c r="E26" s="74"/>
      <c r="F26" s="151"/>
      <c r="G26" s="74"/>
      <c r="H26" s="180"/>
    </row>
    <row r="27" spans="1:17" ht="32" x14ac:dyDescent="0.15">
      <c r="A27" s="73">
        <f t="shared" si="0"/>
        <v>23</v>
      </c>
      <c r="B27" s="73" t="s">
        <v>285</v>
      </c>
      <c r="C27" s="108" t="s">
        <v>802</v>
      </c>
      <c r="D27" s="142" t="s">
        <v>261</v>
      </c>
      <c r="E27" s="74"/>
      <c r="F27" s="151"/>
      <c r="G27" s="74"/>
      <c r="H27" s="180"/>
    </row>
    <row r="28" spans="1:17" ht="32" x14ac:dyDescent="0.15">
      <c r="A28" s="73">
        <f t="shared" si="0"/>
        <v>24</v>
      </c>
      <c r="B28" s="73" t="s">
        <v>285</v>
      </c>
      <c r="C28" s="108" t="s">
        <v>803</v>
      </c>
      <c r="D28" s="142" t="s">
        <v>261</v>
      </c>
      <c r="E28" s="74"/>
      <c r="F28" s="151"/>
      <c r="G28" s="74"/>
      <c r="H28" s="180"/>
    </row>
    <row r="29" spans="1:17" ht="32" x14ac:dyDescent="0.15">
      <c r="A29" s="73">
        <f t="shared" si="0"/>
        <v>25</v>
      </c>
      <c r="B29" s="73" t="s">
        <v>285</v>
      </c>
      <c r="C29" s="108" t="s">
        <v>804</v>
      </c>
      <c r="D29" s="142" t="s">
        <v>261</v>
      </c>
      <c r="E29" s="63"/>
      <c r="F29" s="151"/>
      <c r="G29" s="74"/>
      <c r="H29" s="180"/>
    </row>
    <row r="30" spans="1:17" ht="32" x14ac:dyDescent="0.15">
      <c r="A30" s="73">
        <f t="shared" si="0"/>
        <v>26</v>
      </c>
      <c r="B30" s="73" t="s">
        <v>285</v>
      </c>
      <c r="C30" s="108" t="s">
        <v>805</v>
      </c>
      <c r="D30" s="142" t="s">
        <v>261</v>
      </c>
      <c r="E30" s="74"/>
      <c r="F30" s="151"/>
      <c r="G30" s="74"/>
      <c r="H30" s="180"/>
    </row>
    <row r="31" spans="1:17" ht="32" x14ac:dyDescent="0.15">
      <c r="A31" s="73">
        <f t="shared" si="0"/>
        <v>27</v>
      </c>
      <c r="B31" s="73" t="s">
        <v>285</v>
      </c>
      <c r="C31" s="67" t="s">
        <v>86</v>
      </c>
      <c r="D31" s="142" t="s">
        <v>650</v>
      </c>
      <c r="E31" s="73"/>
      <c r="F31" s="152"/>
      <c r="G31" s="73"/>
      <c r="H31" s="180"/>
    </row>
    <row r="32" spans="1:17" ht="16" x14ac:dyDescent="0.15">
      <c r="A32" s="73">
        <f t="shared" si="0"/>
        <v>28</v>
      </c>
      <c r="B32" s="73" t="s">
        <v>285</v>
      </c>
      <c r="C32" s="67" t="s">
        <v>72</v>
      </c>
      <c r="D32" s="142" t="s">
        <v>650</v>
      </c>
      <c r="E32" s="73"/>
      <c r="F32" s="152"/>
      <c r="G32" s="73"/>
      <c r="H32" s="180"/>
    </row>
    <row r="33" spans="1:8" ht="32" x14ac:dyDescent="0.15">
      <c r="A33" s="73">
        <f t="shared" si="0"/>
        <v>29</v>
      </c>
      <c r="B33" s="73" t="s">
        <v>285</v>
      </c>
      <c r="C33" s="108" t="s">
        <v>806</v>
      </c>
      <c r="D33" s="110" t="s">
        <v>650</v>
      </c>
      <c r="E33" s="74"/>
      <c r="F33" s="151"/>
      <c r="G33" s="74"/>
      <c r="H33" s="180"/>
    </row>
    <row r="34" spans="1:8" ht="32" x14ac:dyDescent="0.15">
      <c r="A34" s="73">
        <f t="shared" si="0"/>
        <v>30</v>
      </c>
      <c r="B34" s="73" t="s">
        <v>285</v>
      </c>
      <c r="C34" s="104" t="s">
        <v>807</v>
      </c>
      <c r="D34" s="110" t="s">
        <v>650</v>
      </c>
      <c r="E34" s="73"/>
      <c r="F34" s="152"/>
      <c r="G34" s="73"/>
      <c r="H34" s="180"/>
    </row>
    <row r="35" spans="1:8" ht="32" x14ac:dyDescent="0.15">
      <c r="A35" s="73">
        <f t="shared" si="0"/>
        <v>31</v>
      </c>
      <c r="B35" s="73" t="s">
        <v>285</v>
      </c>
      <c r="C35" s="104" t="s">
        <v>808</v>
      </c>
      <c r="D35" s="110" t="s">
        <v>261</v>
      </c>
      <c r="E35" s="73"/>
      <c r="F35" s="152"/>
      <c r="G35" s="73"/>
      <c r="H35" s="180"/>
    </row>
    <row r="36" spans="1:8" ht="32" x14ac:dyDescent="0.15">
      <c r="A36" s="73">
        <f t="shared" si="0"/>
        <v>32</v>
      </c>
      <c r="B36" s="73" t="s">
        <v>285</v>
      </c>
      <c r="C36" s="104" t="s">
        <v>809</v>
      </c>
      <c r="D36" s="110" t="s">
        <v>650</v>
      </c>
      <c r="E36" s="73"/>
      <c r="F36" s="152"/>
      <c r="G36" s="73"/>
      <c r="H36" s="180"/>
    </row>
    <row r="37" spans="1:8" ht="48" x14ac:dyDescent="0.15">
      <c r="A37" s="73">
        <f t="shared" si="0"/>
        <v>33</v>
      </c>
      <c r="B37" s="73" t="s">
        <v>285</v>
      </c>
      <c r="C37" s="104" t="s">
        <v>810</v>
      </c>
      <c r="D37" s="110" t="s">
        <v>650</v>
      </c>
      <c r="E37" s="73"/>
      <c r="F37" s="152"/>
      <c r="G37" s="73"/>
      <c r="H37" s="180"/>
    </row>
    <row r="38" spans="1:8" ht="32" x14ac:dyDescent="0.15">
      <c r="A38" s="73">
        <f t="shared" si="0"/>
        <v>34</v>
      </c>
      <c r="B38" s="73" t="s">
        <v>285</v>
      </c>
      <c r="C38" s="108" t="s">
        <v>811</v>
      </c>
      <c r="D38" s="110" t="s">
        <v>650</v>
      </c>
      <c r="E38" s="74"/>
      <c r="F38" s="151"/>
      <c r="G38" s="74"/>
      <c r="H38" s="180"/>
    </row>
    <row r="39" spans="1:8" ht="32" x14ac:dyDescent="0.15">
      <c r="A39" s="73">
        <f t="shared" si="0"/>
        <v>35</v>
      </c>
      <c r="B39" s="73" t="s">
        <v>285</v>
      </c>
      <c r="C39" s="108" t="s">
        <v>812</v>
      </c>
      <c r="D39" s="110" t="s">
        <v>650</v>
      </c>
      <c r="E39" s="74"/>
      <c r="F39" s="151"/>
      <c r="G39" s="74"/>
      <c r="H39" s="180"/>
    </row>
    <row r="40" spans="1:8" ht="32" x14ac:dyDescent="0.15">
      <c r="A40" s="73">
        <f t="shared" si="0"/>
        <v>36</v>
      </c>
      <c r="B40" s="73" t="s">
        <v>285</v>
      </c>
      <c r="C40" s="108" t="s">
        <v>813</v>
      </c>
      <c r="D40" s="110" t="s">
        <v>650</v>
      </c>
      <c r="E40" s="74"/>
      <c r="F40" s="151"/>
      <c r="G40" s="74"/>
      <c r="H40" s="180"/>
    </row>
    <row r="41" spans="1:8" ht="32" x14ac:dyDescent="0.15">
      <c r="A41" s="73">
        <f t="shared" si="0"/>
        <v>37</v>
      </c>
      <c r="B41" s="73" t="s">
        <v>285</v>
      </c>
      <c r="C41" s="108" t="s">
        <v>814</v>
      </c>
      <c r="D41" s="110" t="s">
        <v>650</v>
      </c>
      <c r="E41" s="74"/>
      <c r="F41" s="151"/>
      <c r="G41" s="74"/>
      <c r="H41" s="180"/>
    </row>
    <row r="42" spans="1:8" ht="16" x14ac:dyDescent="0.15">
      <c r="A42" s="73">
        <f t="shared" si="0"/>
        <v>38</v>
      </c>
      <c r="B42" s="73" t="s">
        <v>285</v>
      </c>
      <c r="C42" s="108" t="s">
        <v>815</v>
      </c>
      <c r="D42" s="110" t="s">
        <v>650</v>
      </c>
      <c r="E42" s="74"/>
      <c r="F42" s="151"/>
      <c r="G42" s="74"/>
      <c r="H42" s="180"/>
    </row>
    <row r="43" spans="1:8" ht="32" x14ac:dyDescent="0.15">
      <c r="A43" s="73">
        <f t="shared" si="0"/>
        <v>39</v>
      </c>
      <c r="B43" s="73" t="s">
        <v>285</v>
      </c>
      <c r="C43" s="108" t="s">
        <v>816</v>
      </c>
      <c r="D43" s="110" t="s">
        <v>650</v>
      </c>
      <c r="E43" s="74"/>
      <c r="F43" s="151"/>
      <c r="G43" s="74"/>
      <c r="H43" s="180"/>
    </row>
    <row r="44" spans="1:8" ht="64" x14ac:dyDescent="0.15">
      <c r="A44" s="73">
        <f t="shared" si="0"/>
        <v>40</v>
      </c>
      <c r="B44" s="73" t="s">
        <v>285</v>
      </c>
      <c r="C44" s="108" t="s">
        <v>842</v>
      </c>
      <c r="D44" s="110" t="s">
        <v>650</v>
      </c>
      <c r="E44" s="74"/>
      <c r="F44" s="151"/>
      <c r="G44" s="74"/>
      <c r="H44" s="180"/>
    </row>
    <row r="45" spans="1:8" ht="48" x14ac:dyDescent="0.15">
      <c r="A45" s="73">
        <f t="shared" si="0"/>
        <v>41</v>
      </c>
      <c r="B45" s="73" t="s">
        <v>285</v>
      </c>
      <c r="C45" s="104" t="s">
        <v>817</v>
      </c>
      <c r="D45" s="110" t="s">
        <v>650</v>
      </c>
      <c r="E45" s="73"/>
      <c r="F45" s="152"/>
      <c r="G45" s="73"/>
      <c r="H45" s="180"/>
    </row>
    <row r="46" spans="1:8" ht="32" x14ac:dyDescent="0.15">
      <c r="A46" s="73">
        <f t="shared" si="0"/>
        <v>42</v>
      </c>
      <c r="B46" s="73" t="s">
        <v>285</v>
      </c>
      <c r="C46" s="63" t="s">
        <v>23</v>
      </c>
      <c r="D46" s="110" t="s">
        <v>261</v>
      </c>
      <c r="E46" s="74"/>
      <c r="F46" s="151"/>
      <c r="G46" s="74"/>
      <c r="H46" s="180"/>
    </row>
    <row r="47" spans="1:8" ht="32" x14ac:dyDescent="0.15">
      <c r="A47" s="73">
        <f t="shared" si="0"/>
        <v>43</v>
      </c>
      <c r="B47" s="73" t="s">
        <v>285</v>
      </c>
      <c r="C47" s="63" t="s">
        <v>74</v>
      </c>
      <c r="D47" s="110" t="s">
        <v>261</v>
      </c>
      <c r="E47" s="74"/>
      <c r="F47" s="151"/>
      <c r="G47" s="74"/>
      <c r="H47" s="180"/>
    </row>
    <row r="48" spans="1:8" ht="32" x14ac:dyDescent="0.15">
      <c r="A48" s="73">
        <f t="shared" si="0"/>
        <v>44</v>
      </c>
      <c r="B48" s="73" t="s">
        <v>285</v>
      </c>
      <c r="C48" s="63" t="s">
        <v>75</v>
      </c>
      <c r="D48" s="110" t="s">
        <v>261</v>
      </c>
      <c r="E48" s="74"/>
      <c r="F48" s="151"/>
      <c r="G48" s="74"/>
      <c r="H48" s="180"/>
    </row>
    <row r="49" spans="1:17" ht="48" x14ac:dyDescent="0.15">
      <c r="A49" s="73">
        <f t="shared" si="0"/>
        <v>45</v>
      </c>
      <c r="B49" s="73" t="s">
        <v>285</v>
      </c>
      <c r="C49" s="63" t="s">
        <v>76</v>
      </c>
      <c r="D49" s="110" t="s">
        <v>261</v>
      </c>
      <c r="E49" s="74"/>
      <c r="F49" s="151"/>
      <c r="G49" s="74"/>
      <c r="H49" s="180"/>
    </row>
    <row r="50" spans="1:17" ht="32" x14ac:dyDescent="0.15">
      <c r="A50" s="73">
        <f t="shared" si="0"/>
        <v>46</v>
      </c>
      <c r="B50" s="73" t="s">
        <v>285</v>
      </c>
      <c r="C50" s="108" t="s">
        <v>852</v>
      </c>
      <c r="D50" s="110" t="s">
        <v>261</v>
      </c>
      <c r="E50" s="74"/>
      <c r="F50" s="151"/>
      <c r="G50" s="74"/>
      <c r="H50" s="180"/>
    </row>
    <row r="51" spans="1:17" ht="32" x14ac:dyDescent="0.15">
      <c r="A51" s="73">
        <f t="shared" si="0"/>
        <v>47</v>
      </c>
      <c r="B51" s="73" t="s">
        <v>285</v>
      </c>
      <c r="C51" s="108" t="s">
        <v>818</v>
      </c>
      <c r="D51" s="110" t="s">
        <v>261</v>
      </c>
      <c r="E51" s="74"/>
      <c r="F51" s="151"/>
      <c r="G51" s="74"/>
      <c r="H51" s="180"/>
    </row>
    <row r="52" spans="1:17" ht="32" x14ac:dyDescent="0.15">
      <c r="A52" s="73">
        <f t="shared" si="0"/>
        <v>48</v>
      </c>
      <c r="B52" s="73" t="s">
        <v>285</v>
      </c>
      <c r="C52" s="108" t="s">
        <v>819</v>
      </c>
      <c r="D52" s="110" t="s">
        <v>261</v>
      </c>
      <c r="E52" s="74"/>
      <c r="F52" s="151"/>
      <c r="G52" s="74"/>
      <c r="H52" s="180"/>
    </row>
    <row r="53" spans="1:17" s="58" customFormat="1" ht="32" x14ac:dyDescent="0.15">
      <c r="A53" s="73">
        <f t="shared" si="0"/>
        <v>49</v>
      </c>
      <c r="B53" s="73" t="s">
        <v>285</v>
      </c>
      <c r="C53" s="104" t="s">
        <v>820</v>
      </c>
      <c r="D53" s="110" t="s">
        <v>261</v>
      </c>
      <c r="E53" s="74"/>
      <c r="F53" s="152"/>
      <c r="G53" s="73"/>
      <c r="H53" s="180"/>
      <c r="I53" s="77"/>
      <c r="J53" s="77"/>
      <c r="K53" s="77"/>
      <c r="L53" s="77"/>
      <c r="M53" s="77"/>
      <c r="N53" s="77"/>
      <c r="O53" s="77"/>
      <c r="P53" s="77"/>
      <c r="Q53" s="77"/>
    </row>
    <row r="54" spans="1:17" ht="28" x14ac:dyDescent="0.15">
      <c r="A54" s="73">
        <f t="shared" si="0"/>
        <v>50</v>
      </c>
      <c r="B54" s="73" t="s">
        <v>285</v>
      </c>
      <c r="C54" s="204" t="s">
        <v>821</v>
      </c>
      <c r="D54" s="110" t="s">
        <v>261</v>
      </c>
      <c r="E54" s="74"/>
      <c r="F54" s="151"/>
      <c r="G54" s="74"/>
      <c r="H54" s="180"/>
    </row>
    <row r="55" spans="1:17" ht="28" x14ac:dyDescent="0.15">
      <c r="A55" s="73">
        <f t="shared" si="0"/>
        <v>51</v>
      </c>
      <c r="B55" s="73" t="s">
        <v>285</v>
      </c>
      <c r="C55" s="204" t="s">
        <v>822</v>
      </c>
      <c r="D55" s="110" t="s">
        <v>261</v>
      </c>
      <c r="E55" s="74"/>
      <c r="F55" s="151"/>
      <c r="G55" s="74"/>
      <c r="H55" s="180"/>
    </row>
    <row r="56" spans="1:17" ht="28" x14ac:dyDescent="0.15">
      <c r="A56" s="73">
        <f t="shared" si="0"/>
        <v>52</v>
      </c>
      <c r="B56" s="73" t="s">
        <v>285</v>
      </c>
      <c r="C56" s="204" t="s">
        <v>823</v>
      </c>
      <c r="D56" s="110" t="s">
        <v>261</v>
      </c>
      <c r="E56" s="74"/>
      <c r="F56" s="151"/>
      <c r="G56" s="74"/>
      <c r="H56" s="180"/>
    </row>
    <row r="57" spans="1:17" ht="28" x14ac:dyDescent="0.15">
      <c r="A57" s="73">
        <f t="shared" si="0"/>
        <v>53</v>
      </c>
      <c r="B57" s="73" t="s">
        <v>285</v>
      </c>
      <c r="C57" s="204" t="s">
        <v>824</v>
      </c>
      <c r="D57" s="110" t="s">
        <v>261</v>
      </c>
      <c r="E57" s="74"/>
      <c r="F57" s="151"/>
      <c r="G57" s="74"/>
      <c r="H57" s="180"/>
    </row>
    <row r="58" spans="1:17" ht="28" x14ac:dyDescent="0.15">
      <c r="A58" s="73">
        <f t="shared" si="0"/>
        <v>54</v>
      </c>
      <c r="B58" s="73" t="s">
        <v>285</v>
      </c>
      <c r="C58" s="204" t="s">
        <v>825</v>
      </c>
      <c r="D58" s="110" t="s">
        <v>261</v>
      </c>
      <c r="E58" s="74"/>
      <c r="F58" s="151"/>
      <c r="G58" s="74"/>
      <c r="H58" s="180"/>
    </row>
    <row r="59" spans="1:17" ht="28" x14ac:dyDescent="0.15">
      <c r="A59" s="73">
        <f t="shared" si="0"/>
        <v>55</v>
      </c>
      <c r="B59" s="73" t="s">
        <v>285</v>
      </c>
      <c r="C59" s="204" t="s">
        <v>826</v>
      </c>
      <c r="D59" s="110" t="s">
        <v>261</v>
      </c>
      <c r="E59" s="74"/>
      <c r="F59" s="151"/>
      <c r="G59" s="74"/>
      <c r="H59" s="180"/>
    </row>
    <row r="60" spans="1:17" ht="28" x14ac:dyDescent="0.15">
      <c r="A60" s="73">
        <f t="shared" si="0"/>
        <v>56</v>
      </c>
      <c r="B60" s="73" t="s">
        <v>285</v>
      </c>
      <c r="C60" s="204" t="s">
        <v>827</v>
      </c>
      <c r="D60" s="110" t="s">
        <v>261</v>
      </c>
      <c r="E60" s="74"/>
      <c r="F60" s="151"/>
      <c r="G60" s="74"/>
      <c r="H60" s="180"/>
    </row>
    <row r="61" spans="1:17" ht="28" x14ac:dyDescent="0.15">
      <c r="A61" s="73">
        <f t="shared" si="0"/>
        <v>57</v>
      </c>
      <c r="B61" s="73" t="s">
        <v>285</v>
      </c>
      <c r="C61" s="204" t="s">
        <v>828</v>
      </c>
      <c r="D61" s="110" t="s">
        <v>261</v>
      </c>
      <c r="E61" s="74"/>
      <c r="F61" s="151"/>
      <c r="G61" s="74"/>
      <c r="H61" s="180"/>
    </row>
    <row r="62" spans="1:17" ht="28" x14ac:dyDescent="0.15">
      <c r="A62" s="73">
        <f t="shared" si="0"/>
        <v>58</v>
      </c>
      <c r="B62" s="73" t="s">
        <v>285</v>
      </c>
      <c r="C62" s="204" t="s">
        <v>829</v>
      </c>
      <c r="D62" s="110" t="s">
        <v>261</v>
      </c>
      <c r="E62" s="74"/>
      <c r="F62" s="151"/>
      <c r="G62" s="74"/>
      <c r="H62" s="180"/>
    </row>
    <row r="63" spans="1:17" ht="28" x14ac:dyDescent="0.15">
      <c r="A63" s="73">
        <f t="shared" si="0"/>
        <v>59</v>
      </c>
      <c r="B63" s="73" t="s">
        <v>285</v>
      </c>
      <c r="C63" s="204" t="s">
        <v>869</v>
      </c>
      <c r="D63" s="110" t="s">
        <v>650</v>
      </c>
      <c r="E63" s="73"/>
      <c r="F63" s="152"/>
      <c r="G63" s="73"/>
      <c r="H63" s="180"/>
    </row>
    <row r="64" spans="1:17" ht="56" x14ac:dyDescent="0.15">
      <c r="A64" s="73">
        <f t="shared" si="0"/>
        <v>60</v>
      </c>
      <c r="B64" s="73" t="s">
        <v>285</v>
      </c>
      <c r="C64" s="204" t="s">
        <v>602</v>
      </c>
      <c r="D64" s="114" t="s">
        <v>650</v>
      </c>
      <c r="E64" s="74"/>
      <c r="F64" s="152"/>
      <c r="G64" s="74"/>
      <c r="H64" s="180"/>
    </row>
    <row r="65" spans="1:8" ht="42" x14ac:dyDescent="0.15">
      <c r="A65" s="73">
        <f t="shared" si="0"/>
        <v>61</v>
      </c>
      <c r="B65" s="73" t="s">
        <v>285</v>
      </c>
      <c r="C65" s="204" t="s">
        <v>830</v>
      </c>
      <c r="D65" s="114" t="s">
        <v>261</v>
      </c>
      <c r="E65" s="74"/>
      <c r="F65" s="151"/>
      <c r="G65" s="74"/>
      <c r="H65" s="180"/>
    </row>
    <row r="66" spans="1:8" ht="28" x14ac:dyDescent="0.15">
      <c r="A66" s="73">
        <f t="shared" si="0"/>
        <v>62</v>
      </c>
      <c r="B66" s="73" t="s">
        <v>285</v>
      </c>
      <c r="C66" s="204" t="s">
        <v>831</v>
      </c>
      <c r="D66" s="110" t="s">
        <v>650</v>
      </c>
      <c r="E66" s="73"/>
      <c r="F66" s="152"/>
      <c r="G66" s="73"/>
      <c r="H66" s="180"/>
    </row>
    <row r="67" spans="1:8" ht="42" x14ac:dyDescent="0.15">
      <c r="A67" s="73">
        <f t="shared" si="0"/>
        <v>63</v>
      </c>
      <c r="B67" s="73" t="s">
        <v>285</v>
      </c>
      <c r="C67" s="204" t="s">
        <v>832</v>
      </c>
      <c r="D67" s="114" t="s">
        <v>261</v>
      </c>
      <c r="E67" s="74"/>
      <c r="F67" s="151"/>
      <c r="G67" s="74"/>
      <c r="H67" s="180"/>
    </row>
    <row r="68" spans="1:8" ht="42" x14ac:dyDescent="0.15">
      <c r="A68" s="73">
        <f t="shared" si="0"/>
        <v>64</v>
      </c>
      <c r="B68" s="73">
        <v>63</v>
      </c>
      <c r="C68" s="204" t="s">
        <v>833</v>
      </c>
      <c r="D68" s="114" t="s">
        <v>261</v>
      </c>
      <c r="E68" s="74"/>
      <c r="F68" s="151"/>
      <c r="G68" s="74"/>
      <c r="H68" s="180"/>
    </row>
    <row r="69" spans="1:8" ht="42" x14ac:dyDescent="0.15">
      <c r="A69" s="73">
        <f t="shared" si="0"/>
        <v>65</v>
      </c>
      <c r="B69" s="73" t="s">
        <v>285</v>
      </c>
      <c r="C69" s="204" t="s">
        <v>834</v>
      </c>
      <c r="D69" s="114" t="s">
        <v>261</v>
      </c>
      <c r="E69" s="74"/>
      <c r="F69" s="151"/>
      <c r="G69" s="74"/>
      <c r="H69" s="180"/>
    </row>
    <row r="70" spans="1:8" ht="42" x14ac:dyDescent="0.15">
      <c r="A70" s="73">
        <f t="shared" si="0"/>
        <v>66</v>
      </c>
      <c r="B70" s="73" t="s">
        <v>285</v>
      </c>
      <c r="C70" s="204" t="s">
        <v>572</v>
      </c>
      <c r="D70" s="114" t="s">
        <v>261</v>
      </c>
      <c r="E70" s="74"/>
      <c r="F70" s="151"/>
      <c r="G70" s="74"/>
      <c r="H70" s="180"/>
    </row>
    <row r="71" spans="1:8" ht="42" x14ac:dyDescent="0.15">
      <c r="A71" s="73">
        <f t="shared" si="0"/>
        <v>67</v>
      </c>
      <c r="B71" s="73" t="s">
        <v>285</v>
      </c>
      <c r="C71" s="204" t="s">
        <v>835</v>
      </c>
      <c r="D71" s="114" t="s">
        <v>261</v>
      </c>
      <c r="E71" s="74"/>
      <c r="F71" s="152"/>
      <c r="G71" s="74"/>
      <c r="H71" s="180"/>
    </row>
    <row r="72" spans="1:8" ht="56" x14ac:dyDescent="0.15">
      <c r="A72" s="73">
        <f t="shared" si="0"/>
        <v>68</v>
      </c>
      <c r="B72" s="73" t="s">
        <v>285</v>
      </c>
      <c r="C72" s="204" t="s">
        <v>836</v>
      </c>
      <c r="D72" s="114" t="s">
        <v>261</v>
      </c>
      <c r="E72" s="74"/>
      <c r="F72" s="151"/>
      <c r="G72" s="74"/>
      <c r="H72" s="180"/>
    </row>
    <row r="73" spans="1:8" ht="56" x14ac:dyDescent="0.15">
      <c r="A73" s="73">
        <f t="shared" ref="A73:A78" si="1">A72+1</f>
        <v>69</v>
      </c>
      <c r="B73" s="73" t="s">
        <v>285</v>
      </c>
      <c r="C73" s="204" t="s">
        <v>837</v>
      </c>
      <c r="D73" s="114" t="s">
        <v>261</v>
      </c>
      <c r="E73" s="74"/>
      <c r="F73" s="151"/>
      <c r="G73" s="74"/>
      <c r="H73" s="180"/>
    </row>
    <row r="74" spans="1:8" ht="42" x14ac:dyDescent="0.15">
      <c r="A74" s="73">
        <f t="shared" si="1"/>
        <v>70</v>
      </c>
      <c r="B74" s="73" t="s">
        <v>285</v>
      </c>
      <c r="C74" s="204" t="s">
        <v>838</v>
      </c>
      <c r="D74" s="114" t="s">
        <v>261</v>
      </c>
      <c r="E74" s="74"/>
      <c r="F74" s="151"/>
      <c r="G74" s="74"/>
      <c r="H74" s="180"/>
    </row>
    <row r="75" spans="1:8" ht="56" x14ac:dyDescent="0.15">
      <c r="A75" s="73">
        <f t="shared" si="1"/>
        <v>71</v>
      </c>
      <c r="B75" s="73" t="s">
        <v>285</v>
      </c>
      <c r="C75" s="204" t="s">
        <v>853</v>
      </c>
      <c r="D75" s="114" t="s">
        <v>261</v>
      </c>
      <c r="E75" s="74"/>
      <c r="F75" s="151"/>
      <c r="G75" s="74"/>
      <c r="H75" s="180"/>
    </row>
    <row r="76" spans="1:8" ht="42" x14ac:dyDescent="0.15">
      <c r="A76" s="73">
        <f t="shared" si="1"/>
        <v>72</v>
      </c>
      <c r="B76" s="73" t="s">
        <v>285</v>
      </c>
      <c r="C76" s="204" t="s">
        <v>854</v>
      </c>
      <c r="D76" s="114" t="s">
        <v>261</v>
      </c>
      <c r="E76" s="74"/>
      <c r="F76" s="152"/>
      <c r="G76" s="74"/>
      <c r="H76" s="180"/>
    </row>
    <row r="77" spans="1:8" ht="42" x14ac:dyDescent="0.15">
      <c r="A77" s="73">
        <f t="shared" si="1"/>
        <v>73</v>
      </c>
      <c r="B77" s="73" t="s">
        <v>285</v>
      </c>
      <c r="C77" s="204" t="s">
        <v>839</v>
      </c>
      <c r="D77" s="114" t="s">
        <v>261</v>
      </c>
      <c r="E77" s="74"/>
      <c r="F77" s="151"/>
      <c r="G77" s="74"/>
      <c r="H77" s="180"/>
    </row>
    <row r="78" spans="1:8" ht="28" x14ac:dyDescent="0.15">
      <c r="A78" s="73">
        <f t="shared" si="1"/>
        <v>74</v>
      </c>
      <c r="B78" s="73" t="s">
        <v>285</v>
      </c>
      <c r="C78" s="204" t="s">
        <v>840</v>
      </c>
      <c r="D78" s="114" t="s">
        <v>650</v>
      </c>
      <c r="E78" s="74"/>
      <c r="F78" s="151"/>
      <c r="G78" s="74"/>
      <c r="H78" s="180"/>
    </row>
    <row r="79" spans="1:8" x14ac:dyDescent="0.15">
      <c r="B79" s="75"/>
      <c r="D79" s="75"/>
      <c r="H79" s="78"/>
    </row>
    <row r="80" spans="1:8" x14ac:dyDescent="0.15">
      <c r="B80" s="75"/>
      <c r="D80" s="75"/>
    </row>
    <row r="81" spans="2:4" x14ac:dyDescent="0.15">
      <c r="B81" s="75"/>
      <c r="D81" s="75"/>
    </row>
    <row r="82" spans="2:4" x14ac:dyDescent="0.15">
      <c r="B82" s="75"/>
      <c r="D82" s="75"/>
    </row>
    <row r="83" spans="2:4" x14ac:dyDescent="0.15">
      <c r="B83" s="75"/>
      <c r="D83" s="75"/>
    </row>
    <row r="84" spans="2:4" x14ac:dyDescent="0.15">
      <c r="B84" s="75"/>
      <c r="D84" s="75"/>
    </row>
    <row r="85" spans="2:4" x14ac:dyDescent="0.15">
      <c r="B85" s="75"/>
      <c r="D85" s="75"/>
    </row>
    <row r="86" spans="2:4" x14ac:dyDescent="0.15">
      <c r="B86" s="75"/>
      <c r="D86" s="75"/>
    </row>
    <row r="87" spans="2:4" x14ac:dyDescent="0.15">
      <c r="B87" s="75"/>
      <c r="D87" s="75"/>
    </row>
    <row r="88" spans="2:4" x14ac:dyDescent="0.15">
      <c r="B88" s="75"/>
      <c r="D88" s="75"/>
    </row>
    <row r="89" spans="2:4" x14ac:dyDescent="0.15">
      <c r="B89" s="75"/>
      <c r="D89" s="75"/>
    </row>
    <row r="90" spans="2:4" x14ac:dyDescent="0.15">
      <c r="B90" s="75"/>
      <c r="D90" s="75"/>
    </row>
    <row r="91" spans="2:4" x14ac:dyDescent="0.15">
      <c r="B91" s="75"/>
      <c r="D91" s="75"/>
    </row>
    <row r="92" spans="2:4" x14ac:dyDescent="0.15">
      <c r="B92" s="75"/>
      <c r="D92" s="75"/>
    </row>
    <row r="93" spans="2:4" x14ac:dyDescent="0.15">
      <c r="B93" s="75"/>
      <c r="D93" s="75"/>
    </row>
    <row r="94" spans="2:4" x14ac:dyDescent="0.15">
      <c r="B94" s="75"/>
      <c r="D94" s="75"/>
    </row>
    <row r="95" spans="2:4" x14ac:dyDescent="0.15">
      <c r="B95" s="75"/>
      <c r="D95" s="75"/>
    </row>
    <row r="96" spans="2:4" x14ac:dyDescent="0.15">
      <c r="B96" s="75"/>
      <c r="D96" s="75"/>
    </row>
    <row r="97" spans="2:4" x14ac:dyDescent="0.15">
      <c r="B97" s="75"/>
      <c r="D97" s="75"/>
    </row>
    <row r="98" spans="2:4" x14ac:dyDescent="0.15">
      <c r="B98" s="75"/>
      <c r="D98" s="75"/>
    </row>
    <row r="99" spans="2:4" x14ac:dyDescent="0.15">
      <c r="B99" s="75"/>
      <c r="D99" s="75"/>
    </row>
    <row r="100" spans="2:4" x14ac:dyDescent="0.15">
      <c r="B100" s="75"/>
      <c r="D100" s="75"/>
    </row>
    <row r="101" spans="2:4" x14ac:dyDescent="0.15">
      <c r="B101" s="75"/>
      <c r="D101" s="75"/>
    </row>
    <row r="102" spans="2:4" x14ac:dyDescent="0.15">
      <c r="B102" s="75"/>
      <c r="D102" s="75"/>
    </row>
    <row r="103" spans="2:4" x14ac:dyDescent="0.15">
      <c r="B103" s="75"/>
      <c r="D103" s="75"/>
    </row>
    <row r="104" spans="2:4" x14ac:dyDescent="0.15">
      <c r="B104" s="75"/>
      <c r="D104" s="75"/>
    </row>
    <row r="105" spans="2:4" x14ac:dyDescent="0.15">
      <c r="B105" s="75"/>
      <c r="D105" s="75"/>
    </row>
    <row r="106" spans="2:4" x14ac:dyDescent="0.15">
      <c r="B106" s="75"/>
      <c r="D106" s="75"/>
    </row>
    <row r="107" spans="2:4" x14ac:dyDescent="0.15">
      <c r="B107" s="75"/>
      <c r="D107" s="75"/>
    </row>
    <row r="108" spans="2:4" x14ac:dyDescent="0.15">
      <c r="B108" s="75"/>
      <c r="D108" s="75"/>
    </row>
    <row r="109" spans="2:4" x14ac:dyDescent="0.15">
      <c r="B109" s="75"/>
      <c r="D109" s="75"/>
    </row>
    <row r="110" spans="2:4" x14ac:dyDescent="0.15">
      <c r="B110" s="75"/>
      <c r="D110" s="75"/>
    </row>
  </sheetData>
  <mergeCells count="3">
    <mergeCell ref="B2:D2"/>
    <mergeCell ref="E2:G2"/>
    <mergeCell ref="A4:G4"/>
  </mergeCells>
  <phoneticPr fontId="3" type="noConversion"/>
  <pageMargins left="0.25" right="0.25" top="0.75" bottom="0.75" header="0.3" footer="0.3"/>
  <pageSetup scale="71" fitToHeight="0" orientation="portrait" horizontalDpi="4294967293" verticalDpi="300" r:id="rId1"/>
  <headerFooter alignWithMargins="0">
    <oddHeader>&amp;RConfidential</oddHeader>
    <oddFooter>&amp;L&amp;A&amp;C&amp;D&amp;R 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24</vt:i4>
      </vt:variant>
    </vt:vector>
  </HeadingPairs>
  <TitlesOfParts>
    <vt:vector size="38" baseType="lpstr">
      <vt:lpstr>Summary&amp;ChangeControl</vt:lpstr>
      <vt:lpstr>SystemAdmin</vt:lpstr>
      <vt:lpstr>Gate </vt:lpstr>
      <vt:lpstr>General Cargo</vt:lpstr>
      <vt:lpstr>Vessel Ops</vt:lpstr>
      <vt:lpstr>Rail</vt:lpstr>
      <vt:lpstr>Yard</vt:lpstr>
      <vt:lpstr>Web Portal</vt:lpstr>
      <vt:lpstr>EDI</vt:lpstr>
      <vt:lpstr>Interfaces</vt:lpstr>
      <vt:lpstr>Billing</vt:lpstr>
      <vt:lpstr>Technology</vt:lpstr>
      <vt:lpstr>Reports</vt:lpstr>
      <vt:lpstr>Technical</vt:lpstr>
      <vt:lpstr>Billing!Print_Area</vt:lpstr>
      <vt:lpstr>EDI!Print_Area</vt:lpstr>
      <vt:lpstr>'Gate '!Print_Area</vt:lpstr>
      <vt:lpstr>'General Cargo'!Print_Area</vt:lpstr>
      <vt:lpstr>Interfaces!Print_Area</vt:lpstr>
      <vt:lpstr>Rail!Print_Area</vt:lpstr>
      <vt:lpstr>Reports!Print_Area</vt:lpstr>
      <vt:lpstr>'Summary&amp;ChangeControl'!Print_Area</vt:lpstr>
      <vt:lpstr>SystemAdmin!Print_Area</vt:lpstr>
      <vt:lpstr>Technical!Print_Area</vt:lpstr>
      <vt:lpstr>'Vessel Ops'!Print_Area</vt:lpstr>
      <vt:lpstr>'Web Portal'!Print_Area</vt:lpstr>
      <vt:lpstr>Yard!Print_Area</vt:lpstr>
      <vt:lpstr>Billing!Print_Titles</vt:lpstr>
      <vt:lpstr>EDI!Print_Titles</vt:lpstr>
      <vt:lpstr>'Gate '!Print_Titles</vt:lpstr>
      <vt:lpstr>Interfaces!Print_Titles</vt:lpstr>
      <vt:lpstr>Rail!Print_Titles</vt:lpstr>
      <vt:lpstr>Reports!Print_Titles</vt:lpstr>
      <vt:lpstr>SystemAdmin!Print_Titles</vt:lpstr>
      <vt:lpstr>Technical!Print_Titles</vt:lpstr>
      <vt:lpstr>'Vessel Ops'!Print_Titles</vt:lpstr>
      <vt:lpstr>'Web Portal'!Print_Titles</vt:lpstr>
      <vt:lpstr>Yard!Print_Titles</vt:lpstr>
    </vt:vector>
  </TitlesOfParts>
  <Company>ESC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CONFIDENTIAL</dc:title>
  <dc:creator>TransTech Partners</dc:creator>
  <cp:lastModifiedBy>Microsoft Office User</cp:lastModifiedBy>
  <cp:lastPrinted>2021-10-29T12:57:11Z</cp:lastPrinted>
  <dcterms:created xsi:type="dcterms:W3CDTF">2006-08-22T19:18:08Z</dcterms:created>
  <dcterms:modified xsi:type="dcterms:W3CDTF">2021-11-23T17:44:25Z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Draft</vt:lpwstr>
  </property>
  <property fmtid="{D5CDD505-2E9C-101B-9397-08002B2CF9AE}" pid="3" name="Owner">
    <vt:lpwstr/>
  </property>
</Properties>
</file>